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830fd411c5940f7/デスクトップ/NTS合宿（小瀬スポーツ公園）/★2025年度/①NTS関東ブロック研修会/案①令和7年度NTS関東ブロック研修会・大会要項/"/>
    </mc:Choice>
  </mc:AlternateContent>
  <xr:revisionPtr revIDLastSave="0" documentId="8_{6BB428F2-B546-45FC-8C3F-090DC322B46B}" xr6:coauthVersionLast="47" xr6:coauthVersionMax="47" xr10:uidLastSave="{00000000-0000-0000-0000-000000000000}"/>
  <bookViews>
    <workbookView xWindow="-110" yWindow="-110" windowWidth="19420" windowHeight="10300" tabRatio="776" xr2:uid="{00000000-000D-0000-FFFF-FFFF00000000}"/>
  </bookViews>
  <sheets>
    <sheet name="様式①（NTS研修会申込書・承諾書）" sheetId="12" r:id="rId1"/>
    <sheet name="申込みデータ" sheetId="18" state="hidden" r:id="rId2"/>
    <sheet name="参加者data" sheetId="16" state="hidden" r:id="rId3"/>
  </sheets>
  <definedNames>
    <definedName name="_xlnm._FilterDatabase" localSheetId="0" hidden="1">'様式①（NTS研修会申込書・承諾書）'!$A$16:$N$47</definedName>
    <definedName name="_xlnm.Print_Area" localSheetId="0">'様式①（NTS研修会申込書・承諾書）'!$A$1:$O$60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2" l="1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29" i="12"/>
  <c r="L30" i="12"/>
  <c r="L28" i="12"/>
  <c r="L20" i="12"/>
  <c r="L21" i="12"/>
  <c r="L22" i="12"/>
  <c r="L23" i="12"/>
  <c r="L19" i="12"/>
  <c r="L3" i="16" l="1"/>
  <c r="L4" i="16"/>
  <c r="L5" i="16"/>
  <c r="L6" i="16"/>
  <c r="M2" i="18"/>
  <c r="L2" i="18"/>
  <c r="K2" i="18"/>
  <c r="J2" i="18"/>
  <c r="I2" i="18"/>
  <c r="B2" i="18"/>
  <c r="C2" i="18"/>
  <c r="D2" i="18"/>
  <c r="G2" i="18"/>
  <c r="H2" i="18"/>
  <c r="K8" i="16"/>
  <c r="K9" i="16"/>
  <c r="B8" i="16"/>
  <c r="D8" i="16"/>
  <c r="E8" i="16"/>
  <c r="H8" i="16"/>
  <c r="I8" i="16"/>
  <c r="J8" i="16"/>
  <c r="L8" i="16"/>
  <c r="N8" i="16"/>
  <c r="O8" i="16"/>
  <c r="B9" i="16"/>
  <c r="D9" i="16"/>
  <c r="E9" i="16"/>
  <c r="H9" i="16"/>
  <c r="I9" i="16"/>
  <c r="J9" i="16"/>
  <c r="L9" i="16"/>
  <c r="N9" i="16"/>
  <c r="O9" i="16"/>
  <c r="B10" i="16"/>
  <c r="D10" i="16"/>
  <c r="E10" i="16"/>
  <c r="H10" i="16"/>
  <c r="I10" i="16"/>
  <c r="J10" i="16"/>
  <c r="K10" i="16"/>
  <c r="L10" i="16"/>
  <c r="N10" i="16"/>
  <c r="O10" i="16"/>
  <c r="B11" i="16"/>
  <c r="D11" i="16"/>
  <c r="E11" i="16"/>
  <c r="H11" i="16"/>
  <c r="I11" i="16"/>
  <c r="J11" i="16"/>
  <c r="K11" i="16"/>
  <c r="L11" i="16"/>
  <c r="N11" i="16"/>
  <c r="O11" i="16"/>
  <c r="B12" i="16"/>
  <c r="D12" i="16"/>
  <c r="E12" i="16"/>
  <c r="H12" i="16"/>
  <c r="I12" i="16"/>
  <c r="J12" i="16"/>
  <c r="K12" i="16"/>
  <c r="L12" i="16"/>
  <c r="N12" i="16"/>
  <c r="O12" i="16"/>
  <c r="B13" i="16"/>
  <c r="D13" i="16"/>
  <c r="E13" i="16"/>
  <c r="H13" i="16"/>
  <c r="I13" i="16"/>
  <c r="J13" i="16"/>
  <c r="K13" i="16"/>
  <c r="L13" i="16"/>
  <c r="N13" i="16"/>
  <c r="O13" i="16"/>
  <c r="B14" i="16"/>
  <c r="D14" i="16"/>
  <c r="E14" i="16"/>
  <c r="H14" i="16"/>
  <c r="I14" i="16"/>
  <c r="J14" i="16"/>
  <c r="K14" i="16"/>
  <c r="L14" i="16"/>
  <c r="N14" i="16"/>
  <c r="O14" i="16"/>
  <c r="B15" i="16"/>
  <c r="D15" i="16"/>
  <c r="E15" i="16"/>
  <c r="H15" i="16"/>
  <c r="I15" i="16"/>
  <c r="J15" i="16"/>
  <c r="K15" i="16"/>
  <c r="L15" i="16"/>
  <c r="N15" i="16"/>
  <c r="O15" i="16"/>
  <c r="B16" i="16"/>
  <c r="D16" i="16"/>
  <c r="E16" i="16"/>
  <c r="H16" i="16"/>
  <c r="I16" i="16"/>
  <c r="J16" i="16"/>
  <c r="K16" i="16"/>
  <c r="L16" i="16"/>
  <c r="N16" i="16"/>
  <c r="O16" i="16"/>
  <c r="B17" i="16"/>
  <c r="D17" i="16"/>
  <c r="E17" i="16"/>
  <c r="H17" i="16"/>
  <c r="I17" i="16"/>
  <c r="J17" i="16"/>
  <c r="K17" i="16"/>
  <c r="L17" i="16"/>
  <c r="N17" i="16"/>
  <c r="O17" i="16"/>
  <c r="B18" i="16"/>
  <c r="D18" i="16"/>
  <c r="E18" i="16"/>
  <c r="H18" i="16"/>
  <c r="I18" i="16"/>
  <c r="J18" i="16"/>
  <c r="K18" i="16"/>
  <c r="L18" i="16"/>
  <c r="N18" i="16"/>
  <c r="O18" i="16"/>
  <c r="B19" i="16"/>
  <c r="D19" i="16"/>
  <c r="E19" i="16"/>
  <c r="H19" i="16"/>
  <c r="I19" i="16"/>
  <c r="J19" i="16"/>
  <c r="K19" i="16"/>
  <c r="L19" i="16"/>
  <c r="N19" i="16"/>
  <c r="O19" i="16"/>
  <c r="B20" i="16"/>
  <c r="D20" i="16"/>
  <c r="E20" i="16"/>
  <c r="H20" i="16"/>
  <c r="I20" i="16"/>
  <c r="J20" i="16"/>
  <c r="K20" i="16"/>
  <c r="L20" i="16"/>
  <c r="N20" i="16"/>
  <c r="O20" i="16"/>
  <c r="B21" i="16"/>
  <c r="D21" i="16"/>
  <c r="E21" i="16"/>
  <c r="H21" i="16"/>
  <c r="I21" i="16"/>
  <c r="J21" i="16"/>
  <c r="K21" i="16"/>
  <c r="L21" i="16"/>
  <c r="N21" i="16"/>
  <c r="O21" i="16"/>
  <c r="B22" i="16"/>
  <c r="D22" i="16"/>
  <c r="E22" i="16"/>
  <c r="H22" i="16"/>
  <c r="I22" i="16"/>
  <c r="J22" i="16"/>
  <c r="K22" i="16"/>
  <c r="L22" i="16"/>
  <c r="N22" i="16"/>
  <c r="O22" i="16"/>
  <c r="B23" i="16"/>
  <c r="D23" i="16"/>
  <c r="E23" i="16"/>
  <c r="H23" i="16"/>
  <c r="I23" i="16"/>
  <c r="J23" i="16"/>
  <c r="K23" i="16"/>
  <c r="L23" i="16"/>
  <c r="N23" i="16"/>
  <c r="O23" i="16"/>
  <c r="B24" i="16"/>
  <c r="D24" i="16"/>
  <c r="E24" i="16"/>
  <c r="H24" i="16"/>
  <c r="I24" i="16"/>
  <c r="J24" i="16"/>
  <c r="K24" i="16"/>
  <c r="L24" i="16"/>
  <c r="N24" i="16"/>
  <c r="O24" i="16"/>
  <c r="B25" i="16"/>
  <c r="D25" i="16"/>
  <c r="E25" i="16"/>
  <c r="H25" i="16"/>
  <c r="I25" i="16"/>
  <c r="J25" i="16"/>
  <c r="K25" i="16"/>
  <c r="L25" i="16"/>
  <c r="N25" i="16"/>
  <c r="O25" i="16"/>
  <c r="B26" i="16"/>
  <c r="D26" i="16"/>
  <c r="E26" i="16"/>
  <c r="H26" i="16"/>
  <c r="I26" i="16"/>
  <c r="J26" i="16"/>
  <c r="K26" i="16"/>
  <c r="L26" i="16"/>
  <c r="N26" i="16"/>
  <c r="O26" i="16"/>
  <c r="B27" i="16"/>
  <c r="D27" i="16"/>
  <c r="E27" i="16"/>
  <c r="H27" i="16"/>
  <c r="I27" i="16"/>
  <c r="J27" i="16"/>
  <c r="K27" i="16"/>
  <c r="L27" i="16"/>
  <c r="N27" i="16"/>
  <c r="O27" i="16"/>
  <c r="B2" i="16"/>
  <c r="D2" i="16"/>
  <c r="E2" i="16"/>
  <c r="H2" i="16"/>
  <c r="I2" i="16"/>
  <c r="J2" i="16"/>
  <c r="K2" i="16"/>
  <c r="L2" i="16"/>
  <c r="N2" i="16"/>
  <c r="B3" i="16"/>
  <c r="D3" i="16"/>
  <c r="E3" i="16"/>
  <c r="H3" i="16"/>
  <c r="I3" i="16"/>
  <c r="J3" i="16"/>
  <c r="K3" i="16"/>
  <c r="N3" i="16"/>
  <c r="B4" i="16"/>
  <c r="D4" i="16"/>
  <c r="E4" i="16"/>
  <c r="H4" i="16"/>
  <c r="I4" i="16"/>
  <c r="J4" i="16"/>
  <c r="K4" i="16"/>
  <c r="N4" i="16"/>
  <c r="B5" i="16"/>
  <c r="D5" i="16"/>
  <c r="E5" i="16"/>
  <c r="H5" i="16"/>
  <c r="I5" i="16"/>
  <c r="J5" i="16"/>
  <c r="K5" i="16"/>
  <c r="N5" i="16"/>
  <c r="B6" i="16"/>
  <c r="D6" i="16"/>
  <c r="E6" i="16"/>
  <c r="H6" i="16"/>
  <c r="I6" i="16"/>
  <c r="J6" i="16"/>
  <c r="K6" i="16"/>
  <c r="N6" i="16"/>
  <c r="F19" i="12"/>
  <c r="F9" i="12"/>
  <c r="E9" i="12"/>
  <c r="G2" i="16" l="1"/>
  <c r="M5" i="16"/>
  <c r="B22" i="12"/>
  <c r="C5" i="16" s="1"/>
  <c r="M4" i="16"/>
  <c r="B21" i="12"/>
  <c r="C4" i="16" s="1"/>
  <c r="E21" i="12"/>
  <c r="F22" i="12"/>
  <c r="E22" i="12"/>
  <c r="F21" i="12"/>
  <c r="G4" i="16" l="1"/>
  <c r="F5" i="16"/>
  <c r="G5" i="16"/>
  <c r="F4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3" i="16"/>
  <c r="M6" i="16"/>
  <c r="M2" i="16"/>
  <c r="M8" i="16" l="1"/>
  <c r="M11" i="16"/>
  <c r="M10" i="16"/>
  <c r="M9" i="16"/>
  <c r="I49" i="12"/>
  <c r="A9" i="12" l="1"/>
  <c r="A2" i="18" s="1"/>
  <c r="F2" i="18" l="1"/>
  <c r="E2" i="18"/>
  <c r="E52" i="12"/>
  <c r="E51" i="12"/>
  <c r="D52" i="12"/>
  <c r="D51" i="12"/>
  <c r="B31" i="12"/>
  <c r="C11" i="16" s="1"/>
  <c r="B32" i="12"/>
  <c r="C12" i="16" s="1"/>
  <c r="B33" i="12"/>
  <c r="C13" i="16" s="1"/>
  <c r="B34" i="12"/>
  <c r="C14" i="16" s="1"/>
  <c r="B35" i="12"/>
  <c r="C15" i="16" s="1"/>
  <c r="B36" i="12"/>
  <c r="C16" i="16" s="1"/>
  <c r="B37" i="12"/>
  <c r="C17" i="16" s="1"/>
  <c r="B38" i="12"/>
  <c r="C18" i="16" s="1"/>
  <c r="B39" i="12"/>
  <c r="C19" i="16" s="1"/>
  <c r="B40" i="12"/>
  <c r="C20" i="16" s="1"/>
  <c r="B41" i="12"/>
  <c r="C21" i="16" s="1"/>
  <c r="B42" i="12"/>
  <c r="C22" i="16" s="1"/>
  <c r="B43" i="12"/>
  <c r="C23" i="16" s="1"/>
  <c r="B44" i="12"/>
  <c r="C24" i="16" s="1"/>
  <c r="B45" i="12"/>
  <c r="C25" i="16" s="1"/>
  <c r="B46" i="12"/>
  <c r="C26" i="16" s="1"/>
  <c r="B47" i="12"/>
  <c r="C27" i="16" s="1"/>
  <c r="B30" i="12"/>
  <c r="C10" i="16" s="1"/>
  <c r="B29" i="12"/>
  <c r="C9" i="16" s="1"/>
  <c r="B28" i="12"/>
  <c r="C8" i="16" s="1"/>
  <c r="B20" i="12"/>
  <c r="C3" i="16" s="1"/>
  <c r="B23" i="12"/>
  <c r="C6" i="16" s="1"/>
  <c r="B19" i="12"/>
  <c r="C2" i="16" s="1"/>
  <c r="I4" i="12"/>
  <c r="D53" i="12" l="1"/>
  <c r="N2" i="18" s="1"/>
  <c r="E53" i="12"/>
  <c r="O2" i="18" s="1"/>
  <c r="F52" i="12"/>
  <c r="F51" i="12"/>
  <c r="F53" i="12" l="1"/>
  <c r="P2" i="18" s="1"/>
  <c r="F32" i="12"/>
  <c r="E35" i="12"/>
  <c r="F47" i="12"/>
  <c r="E31" i="12"/>
  <c r="F33" i="12"/>
  <c r="F35" i="12"/>
  <c r="E41" i="12"/>
  <c r="E36" i="12"/>
  <c r="F43" i="12"/>
  <c r="E29" i="12"/>
  <c r="E45" i="12"/>
  <c r="E23" i="12"/>
  <c r="F44" i="12"/>
  <c r="E30" i="12"/>
  <c r="F36" i="12"/>
  <c r="E37" i="12"/>
  <c r="F42" i="12"/>
  <c r="F30" i="12"/>
  <c r="F37" i="12"/>
  <c r="E20" i="12"/>
  <c r="E39" i="12"/>
  <c r="E44" i="12"/>
  <c r="E38" i="12"/>
  <c r="F40" i="12"/>
  <c r="E43" i="12"/>
  <c r="F46" i="12"/>
  <c r="F29" i="12"/>
  <c r="F45" i="12"/>
  <c r="F28" i="12"/>
  <c r="E28" i="12"/>
  <c r="E47" i="12"/>
  <c r="F39" i="12"/>
  <c r="E32" i="12"/>
  <c r="E40" i="12"/>
  <c r="F20" i="12"/>
  <c r="E42" i="12"/>
  <c r="F41" i="12"/>
  <c r="F38" i="12"/>
  <c r="F31" i="12"/>
  <c r="F34" i="12"/>
  <c r="E46" i="12"/>
  <c r="E33" i="12"/>
  <c r="E34" i="12"/>
  <c r="F23" i="12"/>
  <c r="G6" i="16" l="1"/>
  <c r="F14" i="16"/>
  <c r="F13" i="16"/>
  <c r="F26" i="16"/>
  <c r="G14" i="16"/>
  <c r="G11" i="16"/>
  <c r="G18" i="16"/>
  <c r="G21" i="16"/>
  <c r="F22" i="16"/>
  <c r="G3" i="16"/>
  <c r="F20" i="16"/>
  <c r="F12" i="16"/>
  <c r="G19" i="16"/>
  <c r="F27" i="16"/>
  <c r="G25" i="16"/>
  <c r="G9" i="16"/>
  <c r="G26" i="16"/>
  <c r="F23" i="16"/>
  <c r="G20" i="16"/>
  <c r="F18" i="16"/>
  <c r="F24" i="16"/>
  <c r="F19" i="16"/>
  <c r="F3" i="16"/>
  <c r="G17" i="16"/>
  <c r="G10" i="16"/>
  <c r="G22" i="16"/>
  <c r="F17" i="16"/>
  <c r="G16" i="16"/>
  <c r="F10" i="16"/>
  <c r="G24" i="16"/>
  <c r="F6" i="16"/>
  <c r="F25" i="16"/>
  <c r="F9" i="16"/>
  <c r="G23" i="16"/>
  <c r="F16" i="16"/>
  <c r="F21" i="16"/>
  <c r="G15" i="16"/>
  <c r="G13" i="16"/>
  <c r="F11" i="16"/>
  <c r="G27" i="16"/>
  <c r="F15" i="16"/>
  <c r="G12" i="16"/>
  <c r="G8" i="16"/>
  <c r="F8" i="16"/>
  <c r="F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N4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押印された書類提出は必要ありません。所属等で提出が必要な場合は、ご利用ください！</t>
        </r>
      </text>
    </comment>
  </commentList>
</comments>
</file>

<file path=xl/sharedStrings.xml><?xml version="1.0" encoding="utf-8"?>
<sst xmlns="http://schemas.openxmlformats.org/spreadsheetml/2006/main" count="262" uniqueCount="112">
  <si>
    <t>氏</t>
    <rPh sb="0" eb="1">
      <t>シ</t>
    </rPh>
    <phoneticPr fontId="1"/>
  </si>
  <si>
    <t>名</t>
    <rPh sb="0" eb="1">
      <t>メイ</t>
    </rPh>
    <phoneticPr fontId="1"/>
  </si>
  <si>
    <t>所属</t>
    <rPh sb="0" eb="2">
      <t>ショゾク</t>
    </rPh>
    <phoneticPr fontId="1"/>
  </si>
  <si>
    <t>氏名（漢字）</t>
    <rPh sb="0" eb="2">
      <t>シメイ</t>
    </rPh>
    <rPh sb="3" eb="5">
      <t>カンジ</t>
    </rPh>
    <phoneticPr fontId="1"/>
  </si>
  <si>
    <t>学年</t>
    <rPh sb="0" eb="2">
      <t>ガクネン</t>
    </rPh>
    <phoneticPr fontId="1"/>
  </si>
  <si>
    <t>都道府県</t>
    <rPh sb="0" eb="4">
      <t>トドウフケン</t>
    </rPh>
    <phoneticPr fontId="1"/>
  </si>
  <si>
    <t>高等学校</t>
    <rPh sb="0" eb="2">
      <t>コウトウ</t>
    </rPh>
    <rPh sb="2" eb="4">
      <t>ガッコウ</t>
    </rPh>
    <phoneticPr fontId="1"/>
  </si>
  <si>
    <t>No.</t>
    <phoneticPr fontId="1"/>
  </si>
  <si>
    <t>（リスト選択）</t>
    <rPh sb="4" eb="6">
      <t>センタク</t>
    </rPh>
    <phoneticPr fontId="1"/>
  </si>
  <si>
    <t>（選択）</t>
    <rPh sb="1" eb="3">
      <t>センタク</t>
    </rPh>
    <phoneticPr fontId="2"/>
  </si>
  <si>
    <t>引率者</t>
    <rPh sb="0" eb="3">
      <t>インソツシャ</t>
    </rPh>
    <phoneticPr fontId="1"/>
  </si>
  <si>
    <t>性別</t>
    <rPh sb="0" eb="2">
      <t>セイベツ</t>
    </rPh>
    <phoneticPr fontId="2"/>
  </si>
  <si>
    <t>カテゴリー</t>
    <phoneticPr fontId="2"/>
  </si>
  <si>
    <t>研修会</t>
    <rPh sb="0" eb="3">
      <t>ケンシュウカイ</t>
    </rPh>
    <phoneticPr fontId="1"/>
  </si>
  <si>
    <t>希望スタイル</t>
    <rPh sb="0" eb="2">
      <t>キボウ</t>
    </rPh>
    <phoneticPr fontId="2"/>
  </si>
  <si>
    <t>緊急連絡先（TEL）</t>
    <rPh sb="0" eb="2">
      <t>キンキュウ</t>
    </rPh>
    <rPh sb="2" eb="5">
      <t>レンラクサキ</t>
    </rPh>
    <phoneticPr fontId="2"/>
  </si>
  <si>
    <t>中学校</t>
    <rPh sb="0" eb="3">
      <t>チュウガッコウ</t>
    </rPh>
    <phoneticPr fontId="1"/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</si>
  <si>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</si>
  <si>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</si>
  <si>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</si>
  <si>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</si>
  <si>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</si>
  <si>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</si>
  <si>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</si>
  <si>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</si>
  <si>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監督</t>
    <rPh sb="0" eb="2">
      <t>カントク</t>
    </rPh>
    <phoneticPr fontId="2"/>
  </si>
  <si>
    <t>コーチ</t>
    <phoneticPr fontId="2"/>
  </si>
  <si>
    <t>保護者</t>
    <rPh sb="0" eb="3">
      <t>ホゴシャ</t>
    </rPh>
    <phoneticPr fontId="2"/>
  </si>
  <si>
    <t>カテゴリー</t>
    <phoneticPr fontId="2"/>
  </si>
  <si>
    <t>希望スタイル</t>
    <rPh sb="0" eb="2">
      <t>キボウ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</si>
  <si>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</si>
  <si>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</si>
  <si>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</si>
  <si>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公財）日本レスリング協会　会長</t>
    <rPh sb="0" eb="1">
      <t>コウ</t>
    </rPh>
    <rPh sb="1" eb="2">
      <t>ザイ</t>
    </rPh>
    <rPh sb="3" eb="5">
      <t>ニホン</t>
    </rPh>
    <rPh sb="10" eb="12">
      <t>キョウカイ</t>
    </rPh>
    <rPh sb="13" eb="15">
      <t>カイチョウ</t>
    </rPh>
    <phoneticPr fontId="2"/>
  </si>
  <si>
    <t>標記大会への参加を申込いたします。</t>
    <rPh sb="0" eb="4">
      <t>ヒョウキタイカイ</t>
    </rPh>
    <rPh sb="6" eb="8">
      <t>サンカ</t>
    </rPh>
    <rPh sb="9" eb="11">
      <t>モウシコミ</t>
    </rPh>
    <phoneticPr fontId="2"/>
  </si>
  <si>
    <t>印</t>
    <rPh sb="0" eb="1">
      <t>イン</t>
    </rPh>
    <phoneticPr fontId="2"/>
  </si>
  <si>
    <t>学校長</t>
    <rPh sb="0" eb="3">
      <t>ガッコウチョウ</t>
    </rPh>
    <phoneticPr fontId="2"/>
  </si>
  <si>
    <t>協会長</t>
    <rPh sb="0" eb="2">
      <t>キョウカイ</t>
    </rPh>
    <rPh sb="2" eb="3">
      <t>チョウ</t>
    </rPh>
    <phoneticPr fontId="2"/>
  </si>
  <si>
    <t>＊必ず、所属名を明記の上、振り込みをお願いいたします。</t>
    <rPh sb="1" eb="2">
      <t>カナラ</t>
    </rPh>
    <rPh sb="4" eb="7">
      <t>ショゾクメイ</t>
    </rPh>
    <rPh sb="8" eb="10">
      <t>メイキ</t>
    </rPh>
    <rPh sb="11" eb="12">
      <t>ウエ</t>
    </rPh>
    <rPh sb="13" eb="14">
      <t>フ</t>
    </rPh>
    <rPh sb="15" eb="16">
      <t>コ</t>
    </rPh>
    <rPh sb="19" eb="20">
      <t>ネガ</t>
    </rPh>
    <phoneticPr fontId="2"/>
  </si>
  <si>
    <t>クラブ</t>
  </si>
  <si>
    <t>富山 英明　殿</t>
    <rPh sb="0" eb="2">
      <t>トミヤマ</t>
    </rPh>
    <rPh sb="3" eb="5">
      <t>ヒデアキ</t>
    </rPh>
    <rPh sb="6" eb="7">
      <t>トノ</t>
    </rPh>
    <phoneticPr fontId="2"/>
  </si>
  <si>
    <t>申込責任者：</t>
    <rPh sb="0" eb="2">
      <t>モウシコミ</t>
    </rPh>
    <rPh sb="2" eb="5">
      <t>セキニンシャ</t>
    </rPh>
    <phoneticPr fontId="1"/>
  </si>
  <si>
    <t>引率者</t>
    <rPh sb="0" eb="3">
      <t>インソツシャ</t>
    </rPh>
    <phoneticPr fontId="2"/>
  </si>
  <si>
    <t>計</t>
    <rPh sb="0" eb="1">
      <t>ケイ</t>
    </rPh>
    <phoneticPr fontId="2"/>
  </si>
  <si>
    <t>選手</t>
    <rPh sb="0" eb="2">
      <t>センシュ</t>
    </rPh>
    <phoneticPr fontId="2"/>
  </si>
  <si>
    <t>合計</t>
    <rPh sb="0" eb="2">
      <t>ゴウケイ</t>
    </rPh>
    <phoneticPr fontId="2"/>
  </si>
  <si>
    <t>旅館タイプ希望</t>
    <rPh sb="0" eb="2">
      <t>りょかん</t>
    </rPh>
    <rPh sb="5" eb="7">
      <t>きぼう</t>
    </rPh>
    <phoneticPr fontId="2" type="Hiragana"/>
  </si>
  <si>
    <t>ビジネスホテル希望</t>
    <rPh sb="7" eb="9">
      <t>きぼう</t>
    </rPh>
    <phoneticPr fontId="2" type="Hiragana"/>
  </si>
  <si>
    <t>どちらでもよい</t>
    <phoneticPr fontId="2" type="Hiragana"/>
  </si>
  <si>
    <t>E-Mail：</t>
    <phoneticPr fontId="2"/>
  </si>
  <si>
    <t>研修会（宿泊）</t>
    <rPh sb="0" eb="3">
      <t>ケンシュウカイ</t>
    </rPh>
    <rPh sb="4" eb="6">
      <t>シュクハク</t>
    </rPh>
    <phoneticPr fontId="2"/>
  </si>
  <si>
    <t>申込責任者</t>
    <rPh sb="0" eb="2">
      <t>モウシコミ</t>
    </rPh>
    <rPh sb="2" eb="5">
      <t>セキニンシャ</t>
    </rPh>
    <phoneticPr fontId="2"/>
  </si>
  <si>
    <t>シ</t>
  </si>
  <si>
    <t>シ</t>
    <phoneticPr fontId="1"/>
  </si>
  <si>
    <t>メイ</t>
  </si>
  <si>
    <t>メイ</t>
    <phoneticPr fontId="1"/>
  </si>
  <si>
    <t>フリガナ（全角カタカナ）</t>
    <rPh sb="5" eb="7">
      <t>ゼンカク</t>
    </rPh>
    <phoneticPr fontId="1"/>
  </si>
  <si>
    <t>フリガナ（全角カタカナ）</t>
    <phoneticPr fontId="1"/>
  </si>
  <si>
    <t xml:space="preserve">みずほ銀行　甲府支店　口座番号　普通1411765 </t>
    <rPh sb="3" eb="5">
      <t>ギンコウ</t>
    </rPh>
    <rPh sb="6" eb="8">
      <t>コウフ</t>
    </rPh>
    <rPh sb="8" eb="10">
      <t>シテン</t>
    </rPh>
    <phoneticPr fontId="2"/>
  </si>
  <si>
    <t>口座名：　　カブ)ワイビーエスティーアンドエル</t>
    <rPh sb="0" eb="2">
      <t>コウザ</t>
    </rPh>
    <rPh sb="2" eb="3">
      <t>メイ</t>
    </rPh>
    <phoneticPr fontId="2"/>
  </si>
  <si>
    <t>FS</t>
    <phoneticPr fontId="2"/>
  </si>
  <si>
    <t>GR</t>
    <phoneticPr fontId="2"/>
  </si>
  <si>
    <t>WW</t>
    <phoneticPr fontId="2"/>
  </si>
  <si>
    <t>※申込責任者が引率される場合は、必ず下記：引率者欄にも入力してください。</t>
    <rPh sb="1" eb="3">
      <t>モウシコミ</t>
    </rPh>
    <rPh sb="3" eb="6">
      <t>セキニンシャ</t>
    </rPh>
    <rPh sb="7" eb="9">
      <t>インソツ</t>
    </rPh>
    <rPh sb="12" eb="14">
      <t>バアイ</t>
    </rPh>
    <rPh sb="16" eb="17">
      <t>カナラ</t>
    </rPh>
    <rPh sb="18" eb="20">
      <t>カキ</t>
    </rPh>
    <rPh sb="21" eb="25">
      <t>インソツシャラン</t>
    </rPh>
    <rPh sb="27" eb="29">
      <t>ニュウリョク</t>
    </rPh>
    <phoneticPr fontId="2"/>
  </si>
  <si>
    <t>小6</t>
    <rPh sb="0" eb="1">
      <t>ショウ</t>
    </rPh>
    <phoneticPr fontId="2"/>
  </si>
  <si>
    <t>中1</t>
    <rPh sb="0" eb="1">
      <t>ナカ</t>
    </rPh>
    <phoneticPr fontId="2"/>
  </si>
  <si>
    <t>中2</t>
    <rPh sb="0" eb="1">
      <t>ナカ</t>
    </rPh>
    <phoneticPr fontId="2"/>
  </si>
  <si>
    <t>中3</t>
    <rPh sb="0" eb="1">
      <t>ナカ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</si>
  <si>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</si>
  <si>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</si>
  <si>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</si>
  <si>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r>
      <rPr>
        <sz val="11"/>
        <rFont val="UD デジタル 教科書体 N-R"/>
        <family val="1"/>
        <charset val="128"/>
      </rPr>
      <t>緊急連絡先</t>
    </r>
    <r>
      <rPr>
        <sz val="6"/>
        <rFont val="UD デジタル 教科書体 N-R"/>
        <family val="1"/>
        <charset val="128"/>
      </rPr>
      <t xml:space="preserve">
（半角数字、- ハイフンなし）</t>
    </r>
    <rPh sb="0" eb="2">
      <t>キンキュウ</t>
    </rPh>
    <rPh sb="2" eb="5">
      <t>レンラクサキ</t>
    </rPh>
    <rPh sb="7" eb="9">
      <t>ハンカク</t>
    </rPh>
    <rPh sb="9" eb="11">
      <t>スウジ</t>
    </rPh>
    <phoneticPr fontId="1"/>
  </si>
  <si>
    <t>※ 原則、キャンセルはできません</t>
    <phoneticPr fontId="2"/>
  </si>
  <si>
    <r>
      <t>【振込金融機関】　</t>
    </r>
    <r>
      <rPr>
        <sz val="8"/>
        <rFont val="UD デジタル 教科書体 N-R"/>
        <family val="1"/>
        <charset val="128"/>
      </rPr>
      <t>※ 振込手数料は所属でご負担ください。</t>
    </r>
    <rPh sb="11" eb="16">
      <t>フリコミテスウリョウ</t>
    </rPh>
    <rPh sb="17" eb="19">
      <t>ショゾク</t>
    </rPh>
    <rPh sb="21" eb="23">
      <t>フタン</t>
    </rPh>
    <phoneticPr fontId="2"/>
  </si>
  <si>
    <t>宿舎からの
交通手段：</t>
    <rPh sb="0" eb="2">
      <t>しゅくしゃ</t>
    </rPh>
    <rPh sb="6" eb="8">
      <t>こうつう</t>
    </rPh>
    <rPh sb="8" eb="10">
      <t>しゅだん</t>
    </rPh>
    <phoneticPr fontId="2" type="Hiragana"/>
  </si>
  <si>
    <t>宿舎タイプ：</t>
    <rPh sb="0" eb="2">
      <t>しゅくしゃ</t>
    </rPh>
    <phoneticPr fontId="2" type="Hiragana"/>
  </si>
  <si>
    <r>
      <rPr>
        <sz val="10"/>
        <rFont val="UD デジタル 教科書体 N-R"/>
        <family val="1"/>
        <charset val="128"/>
      </rPr>
      <t>現体重</t>
    </r>
    <r>
      <rPr>
        <sz val="6"/>
        <rFont val="UD デジタル 教科書体 N-R"/>
        <family val="1"/>
        <charset val="128"/>
      </rPr>
      <t xml:space="preserve">
（半角数字のみ）</t>
    </r>
    <rPh sb="0" eb="1">
      <t>ゲン</t>
    </rPh>
    <rPh sb="1" eb="3">
      <t>タイジュウ</t>
    </rPh>
    <rPh sb="5" eb="9">
      <t>ハンカクスウジ</t>
    </rPh>
    <phoneticPr fontId="1"/>
  </si>
  <si>
    <r>
      <rPr>
        <sz val="9"/>
        <rFont val="UD デジタル 教科書体 N-R"/>
        <family val="1"/>
        <charset val="128"/>
      </rPr>
      <t>年齢</t>
    </r>
    <r>
      <rPr>
        <sz val="7"/>
        <rFont val="UD デジタル 教科書体 N-R"/>
        <family val="1"/>
        <charset val="128"/>
      </rPr>
      <t xml:space="preserve">
（自動表示）</t>
    </r>
    <rPh sb="0" eb="2">
      <t>ネンレイ</t>
    </rPh>
    <rPh sb="4" eb="8">
      <t>ジドウヒョウジ</t>
    </rPh>
    <phoneticPr fontId="2"/>
  </si>
  <si>
    <r>
      <rPr>
        <sz val="9"/>
        <rFont val="UD デジタル 教科書体 N-R"/>
        <family val="1"/>
        <charset val="128"/>
      </rPr>
      <t>生年月日</t>
    </r>
    <r>
      <rPr>
        <sz val="7"/>
        <rFont val="UD デジタル 教科書体 N-R"/>
        <family val="1"/>
        <charset val="128"/>
      </rPr>
      <t xml:space="preserve">
（例）yyyy/m/d</t>
    </r>
    <rPh sb="0" eb="2">
      <t>セイネン</t>
    </rPh>
    <rPh sb="2" eb="4">
      <t>ガッピ</t>
    </rPh>
    <phoneticPr fontId="2"/>
  </si>
  <si>
    <t>研修期間中に事故や怪我をした場合、主催者に対し一切の責任や賠償を求めないこと。また、事前の健康管理、事故防止に従うことを誓約し、研修会に参加いたします。</t>
    <phoneticPr fontId="2"/>
  </si>
  <si>
    <t>□チェック</t>
    <phoneticPr fontId="2"/>
  </si>
  <si>
    <t>クラブ中高合同</t>
    <rPh sb="3" eb="5">
      <t>チュウコウ</t>
    </rPh>
    <rPh sb="5" eb="7">
      <t>ゴウドウ</t>
    </rPh>
    <phoneticPr fontId="2"/>
  </si>
  <si>
    <r>
      <rPr>
        <sz val="11"/>
        <rFont val="UD デジタル 教科書体 N-R"/>
        <family val="1"/>
        <charset val="128"/>
      </rPr>
      <t>年齢</t>
    </r>
    <r>
      <rPr>
        <sz val="6"/>
        <rFont val="UD デジタル 教科書体 N-R"/>
        <family val="1"/>
        <charset val="128"/>
      </rPr>
      <t xml:space="preserve">
</t>
    </r>
    <r>
      <rPr>
        <sz val="7"/>
        <rFont val="UD デジタル 教科書体 N-R"/>
        <family val="1"/>
        <charset val="128"/>
      </rPr>
      <t>（自動表示）</t>
    </r>
    <rPh sb="0" eb="2">
      <t>ネンレイ</t>
    </rPh>
    <rPh sb="4" eb="6">
      <t>ジドウ</t>
    </rPh>
    <rPh sb="6" eb="8">
      <t>ヒョウジ</t>
    </rPh>
    <phoneticPr fontId="2"/>
  </si>
  <si>
    <r>
      <t xml:space="preserve">生年月日
</t>
    </r>
    <r>
      <rPr>
        <sz val="7"/>
        <rFont val="UD デジタル 教科書体 N-R"/>
        <family val="1"/>
        <charset val="128"/>
      </rPr>
      <t>（例）yyyy/m/d</t>
    </r>
    <rPh sb="0" eb="2">
      <t>セイネン</t>
    </rPh>
    <rPh sb="2" eb="4">
      <t>ガッピ</t>
    </rPh>
    <rPh sb="6" eb="7">
      <t>レイ</t>
    </rPh>
    <phoneticPr fontId="2"/>
  </si>
  <si>
    <t>全日程（3泊4日）の宿泊参加が原則になります。また、必ず1名以上5名以内の引率をお願いいたします。（保護者可）
宿泊されない方は入力しないでください。宿泊名簿でも利用します。</t>
    <rPh sb="0" eb="3">
      <t>ゼンニッテイ</t>
    </rPh>
    <rPh sb="5" eb="6">
      <t>ハク</t>
    </rPh>
    <rPh sb="7" eb="8">
      <t>ヒ</t>
    </rPh>
    <rPh sb="10" eb="12">
      <t>シュクハク</t>
    </rPh>
    <rPh sb="12" eb="14">
      <t>サンカ</t>
    </rPh>
    <rPh sb="15" eb="17">
      <t>ゲンソク</t>
    </rPh>
    <rPh sb="26" eb="27">
      <t>カナラ</t>
    </rPh>
    <rPh sb="29" eb="32">
      <t>メイイジョウ</t>
    </rPh>
    <rPh sb="33" eb="36">
      <t>メイイナイ</t>
    </rPh>
    <rPh sb="37" eb="39">
      <t>インソツ</t>
    </rPh>
    <rPh sb="41" eb="42">
      <t>ネガ</t>
    </rPh>
    <rPh sb="50" eb="53">
      <t>ホゴシャ</t>
    </rPh>
    <rPh sb="53" eb="54">
      <t>カ</t>
    </rPh>
    <rPh sb="56" eb="58">
      <t>シュクハク</t>
    </rPh>
    <rPh sb="62" eb="63">
      <t>カタ</t>
    </rPh>
    <rPh sb="64" eb="66">
      <t>ニュウリョク</t>
    </rPh>
    <rPh sb="75" eb="79">
      <t>シュクハクメイボ</t>
    </rPh>
    <rPh sb="81" eb="83">
      <t>リヨウ</t>
    </rPh>
    <phoneticPr fontId="2"/>
  </si>
  <si>
    <t>（略称可）</t>
    <rPh sb="1" eb="3">
      <t>リャクショウ</t>
    </rPh>
    <rPh sb="3" eb="4">
      <t>カ</t>
    </rPh>
    <phoneticPr fontId="2"/>
  </si>
  <si>
    <t>※ ビジネスホテルは夕食が弁当になります</t>
    <rPh sb="10" eb="12">
      <t>ユウショク</t>
    </rPh>
    <rPh sb="13" eb="15">
      <t>ベントウ</t>
    </rPh>
    <phoneticPr fontId="2"/>
  </si>
  <si>
    <t>台</t>
    <rPh sb="0" eb="1">
      <t>ダイ</t>
    </rPh>
    <phoneticPr fontId="2"/>
  </si>
  <si>
    <t>※ 必ず受信ができるe-mailを入力してください。</t>
    <rPh sb="2" eb="3">
      <t>カナラ</t>
    </rPh>
    <rPh sb="4" eb="6">
      <t>ジュシン</t>
    </rPh>
    <rPh sb="17" eb="19">
      <t>ニュウリョク</t>
    </rPh>
    <phoneticPr fontId="2"/>
  </si>
  <si>
    <t>領収証が必要な場合は、下記にご記入ください。当日、受付にてご用意いたします。</t>
    <rPh sb="0" eb="3">
      <t>リョウシュウショウ</t>
    </rPh>
    <rPh sb="4" eb="6">
      <t>ヒツヨウ</t>
    </rPh>
    <rPh sb="7" eb="9">
      <t>バアイ</t>
    </rPh>
    <rPh sb="11" eb="13">
      <t>カキ</t>
    </rPh>
    <rPh sb="15" eb="17">
      <t>キニュウ</t>
    </rPh>
    <rPh sb="22" eb="24">
      <t>トウジツ</t>
    </rPh>
    <rPh sb="25" eb="27">
      <t>ウケツケ</t>
    </rPh>
    <rPh sb="30" eb="32">
      <t>ヨウイ</t>
    </rPh>
    <phoneticPr fontId="2"/>
  </si>
  <si>
    <t>宛名：</t>
    <rPh sb="0" eb="2">
      <t>アテナ</t>
    </rPh>
    <phoneticPr fontId="2"/>
  </si>
  <si>
    <t>金額：</t>
    <rPh sb="0" eb="2">
      <t>キンガク</t>
    </rPh>
    <phoneticPr fontId="2"/>
  </si>
  <si>
    <t>但書き：</t>
    <rPh sb="0" eb="2">
      <t>タダシガ</t>
    </rPh>
    <phoneticPr fontId="2"/>
  </si>
  <si>
    <t>備考：</t>
    <rPh sb="0" eb="2">
      <t>ビコウ</t>
    </rPh>
    <phoneticPr fontId="2"/>
  </si>
  <si>
    <t>No.</t>
  </si>
  <si>
    <t>都道府県</t>
  </si>
  <si>
    <t>氏</t>
  </si>
  <si>
    <t>名</t>
  </si>
  <si>
    <t>所属</t>
  </si>
  <si>
    <t>性別</t>
  </si>
  <si>
    <t>カテゴリー</t>
  </si>
  <si>
    <t>生年月日
（例）yyyy/m/d</t>
  </si>
  <si>
    <t>年齢
（自動表示）</t>
  </si>
  <si>
    <t>緊急連絡先（TEL）</t>
  </si>
  <si>
    <r>
      <rPr>
        <sz val="10"/>
        <rFont val="游明朝"/>
        <family val="1"/>
        <charset val="128"/>
      </rPr>
      <t>現体重
（半角数字のみ）</t>
    </r>
    <rPh sb="0" eb="1">
      <t>ゲン</t>
    </rPh>
    <rPh sb="1" eb="3">
      <t>タイジュウ</t>
    </rPh>
    <rPh sb="5" eb="9">
      <t>ハンカクスウジ</t>
    </rPh>
    <phoneticPr fontId="1"/>
  </si>
  <si>
    <t>E-Mail：</t>
  </si>
  <si>
    <t>緊急連絡先</t>
    <phoneticPr fontId="2"/>
  </si>
  <si>
    <t>引率</t>
    <rPh sb="0" eb="2">
      <t>インソツ</t>
    </rPh>
    <phoneticPr fontId="2"/>
  </si>
  <si>
    <t>承諾</t>
    <rPh sb="0" eb="2">
      <t>ショウダク</t>
    </rPh>
    <phoneticPr fontId="1"/>
  </si>
  <si>
    <t>参加選手（申込み及び参加承諾）</t>
    <rPh sb="0" eb="2">
      <t>サンカ</t>
    </rPh>
    <rPh sb="2" eb="4">
      <t>センシュ</t>
    </rPh>
    <rPh sb="5" eb="7">
      <t>モウシコ</t>
    </rPh>
    <rPh sb="8" eb="9">
      <t>オヨ</t>
    </rPh>
    <rPh sb="10" eb="12">
      <t>サンカ</t>
    </rPh>
    <rPh sb="12" eb="14">
      <t>ショウダク</t>
    </rPh>
    <phoneticPr fontId="2"/>
  </si>
  <si>
    <t>令和7年度　NTS関東ブロック研修会 参加申込書</t>
    <rPh sb="9" eb="11">
      <t>カントウ</t>
    </rPh>
    <rPh sb="15" eb="18">
      <t>ケンシュウカイ</t>
    </rPh>
    <rPh sb="19" eb="21">
      <t>サンカ</t>
    </rPh>
    <phoneticPr fontId="2"/>
  </si>
  <si>
    <t>＊期日：11月19日（水）までに、必ず、振込み、データ送信を行ってください。。</t>
    <rPh sb="1" eb="3">
      <t>キジツ</t>
    </rPh>
    <rPh sb="6" eb="7">
      <t>ガツ</t>
    </rPh>
    <rPh sb="9" eb="10">
      <t>カ</t>
    </rPh>
    <rPh sb="11" eb="12">
      <t>スイ</t>
    </rPh>
    <rPh sb="17" eb="18">
      <t>カナラ</t>
    </rPh>
    <rPh sb="20" eb="22">
      <t>フリコミ</t>
    </rPh>
    <rPh sb="27" eb="29">
      <t>ソウシン</t>
    </rPh>
    <rPh sb="30" eb="31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</si>
</sst>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.0&quot;kg&quot;"/>
    <numFmt numFmtId="177" formatCode="yyyy&quot;年&quot;m&quot;月&quot;d&quot;日&quot;;@"/>
    <numFmt numFmtId="178" formatCode="0&quot;歳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6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28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b/>
      <sz val="9"/>
      <color indexed="81"/>
      <name val="BIZ UDPゴシック"/>
      <family val="3"/>
      <charset val="128"/>
    </font>
    <font>
      <b/>
      <sz val="20"/>
      <color rgb="FFFF0066"/>
      <name val="UD デジタル 教科書体 N-R"/>
      <family val="1"/>
      <charset val="128"/>
    </font>
    <font>
      <sz val="7"/>
      <name val="UD デジタル 教科書体 N-R"/>
      <family val="1"/>
      <charset val="128"/>
    </font>
    <font>
      <sz val="10"/>
      <color theme="0"/>
      <name val="UD デジタル 教科書体 N-R"/>
      <family val="1"/>
      <charset val="128"/>
    </font>
    <font>
      <sz val="10"/>
      <name val="ＭＳ ゴシック"/>
      <family val="3"/>
      <charset val="128"/>
    </font>
    <font>
      <sz val="10"/>
      <color theme="1"/>
      <name val="游明朝"/>
      <family val="1"/>
      <charset val="128"/>
    </font>
    <font>
      <sz val="10"/>
      <name val="游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u/>
      <sz val="11"/>
      <color theme="10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rgb="FFFF0000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0" fontId="7" fillId="5" borderId="0" xfId="0" applyFont="1" applyFill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9" fillId="5" borderId="0" xfId="0" applyFont="1" applyFill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9" fillId="5" borderId="5" xfId="0" applyFont="1" applyFill="1" applyBorder="1" applyProtection="1">
      <alignment vertical="center"/>
      <protection hidden="1"/>
    </xf>
    <xf numFmtId="0" fontId="9" fillId="5" borderId="5" xfId="0" applyFont="1" applyFill="1" applyBorder="1" applyAlignment="1" applyProtection="1">
      <alignment vertical="center" shrinkToFit="1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7" fillId="5" borderId="0" xfId="0" applyFont="1" applyFill="1" applyAlignment="1" applyProtection="1">
      <alignment horizontal="right" vertical="center"/>
      <protection hidden="1"/>
    </xf>
    <xf numFmtId="0" fontId="6" fillId="5" borderId="0" xfId="0" applyFont="1" applyFill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5" borderId="5" xfId="0" applyFont="1" applyFill="1" applyBorder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vertical="center" shrinkToFit="1"/>
      <protection hidden="1"/>
    </xf>
    <xf numFmtId="0" fontId="8" fillId="5" borderId="0" xfId="0" applyFont="1" applyFill="1" applyAlignment="1" applyProtection="1">
      <alignment horizontal="left" vertical="center"/>
      <protection hidden="1"/>
    </xf>
    <xf numFmtId="0" fontId="4" fillId="5" borderId="0" xfId="0" applyFont="1" applyFill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5" fillId="5" borderId="15" xfId="0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 shrinkToFit="1"/>
      <protection hidden="1"/>
    </xf>
    <xf numFmtId="0" fontId="6" fillId="5" borderId="3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center" vertical="center" shrinkToFit="1"/>
      <protection locked="0" hidden="1"/>
    </xf>
    <xf numFmtId="49" fontId="6" fillId="0" borderId="10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1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3" xfId="0" applyNumberFormat="1" applyFont="1" applyBorder="1" applyAlignment="1" applyProtection="1">
      <alignment horizontal="center" vertical="center" shrinkToFit="1"/>
      <protection locked="0" hidden="1"/>
    </xf>
    <xf numFmtId="0" fontId="6" fillId="5" borderId="0" xfId="0" applyFont="1" applyFill="1" applyAlignment="1" applyProtection="1">
      <alignment horizontal="center" vertical="center" shrinkToFit="1"/>
      <protection hidden="1"/>
    </xf>
    <xf numFmtId="0" fontId="7" fillId="5" borderId="0" xfId="0" applyFont="1" applyFill="1" applyAlignment="1" applyProtection="1">
      <alignment horizontal="left" vertical="center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6" fillId="5" borderId="12" xfId="0" applyFont="1" applyFill="1" applyBorder="1" applyAlignment="1" applyProtection="1">
      <alignment horizontal="center" vertical="center" shrinkToFit="1"/>
      <protection hidden="1"/>
    </xf>
    <xf numFmtId="0" fontId="6" fillId="0" borderId="1" xfId="0" applyFont="1" applyBorder="1" applyAlignment="1" applyProtection="1">
      <alignment horizontal="center" vertical="center" shrinkToFit="1"/>
      <protection locked="0" hidden="1"/>
    </xf>
    <xf numFmtId="49" fontId="6" fillId="0" borderId="2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3" xfId="0" applyNumberFormat="1" applyFont="1" applyBorder="1" applyAlignment="1" applyProtection="1">
      <alignment horizontal="center" vertical="center" shrinkToFit="1"/>
      <protection locked="0" hidden="1"/>
    </xf>
    <xf numFmtId="0" fontId="7" fillId="5" borderId="4" xfId="0" applyFont="1" applyFill="1" applyBorder="1" applyAlignment="1" applyProtection="1">
      <alignment horizontal="center" vertical="center" shrinkToFit="1"/>
      <protection hidden="1"/>
    </xf>
    <xf numFmtId="0" fontId="7" fillId="5" borderId="2" xfId="0" applyFont="1" applyFill="1" applyBorder="1" applyAlignment="1" applyProtection="1">
      <alignment horizontal="center" vertical="center" shrinkToFit="1"/>
      <protection hidden="1"/>
    </xf>
    <xf numFmtId="0" fontId="7" fillId="5" borderId="3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6" fillId="0" borderId="10" xfId="0" applyFont="1" applyBorder="1" applyAlignment="1" applyProtection="1">
      <alignment horizontal="center" vertical="center" shrinkToFit="1"/>
      <protection locked="0" hidden="1"/>
    </xf>
    <xf numFmtId="0" fontId="6" fillId="0" borderId="11" xfId="0" applyFont="1" applyBorder="1" applyAlignment="1" applyProtection="1">
      <alignment horizontal="center" vertical="center" shrinkToFit="1"/>
      <protection locked="0" hidden="1"/>
    </xf>
    <xf numFmtId="176" fontId="6" fillId="0" borderId="6" xfId="0" applyNumberFormat="1" applyFont="1" applyBorder="1" applyAlignment="1" applyProtection="1">
      <alignment horizontal="center" vertical="center" shrinkToFit="1"/>
      <protection locked="0" hidden="1"/>
    </xf>
    <xf numFmtId="0" fontId="6" fillId="0" borderId="3" xfId="0" applyFont="1" applyBorder="1" applyAlignment="1" applyProtection="1">
      <alignment horizontal="center" vertical="center" shrinkToFit="1"/>
      <protection locked="0" hidden="1"/>
    </xf>
    <xf numFmtId="0" fontId="6" fillId="0" borderId="2" xfId="0" applyFont="1" applyBorder="1" applyAlignment="1" applyProtection="1">
      <alignment horizontal="center" vertical="center" shrinkToFit="1"/>
      <protection locked="0" hidden="1"/>
    </xf>
    <xf numFmtId="0" fontId="6" fillId="5" borderId="0" xfId="0" applyFont="1" applyFill="1" applyAlignment="1" applyProtection="1">
      <alignment vertical="center" shrinkToFit="1"/>
      <protection hidden="1"/>
    </xf>
    <xf numFmtId="0" fontId="6" fillId="5" borderId="14" xfId="0" applyFont="1" applyFill="1" applyBorder="1" applyAlignment="1" applyProtection="1">
      <alignment horizontal="center" vertical="center"/>
      <protection hidden="1"/>
    </xf>
    <xf numFmtId="5" fontId="6" fillId="5" borderId="14" xfId="0" applyNumberFormat="1" applyFont="1" applyFill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7" fillId="4" borderId="0" xfId="0" applyFont="1" applyFill="1" applyAlignment="1" applyProtection="1">
      <alignment horizontal="left" vertical="center"/>
      <protection hidden="1"/>
    </xf>
    <xf numFmtId="0" fontId="7" fillId="4" borderId="15" xfId="0" applyFont="1" applyFill="1" applyBorder="1" applyAlignment="1" applyProtection="1">
      <alignment horizontal="left" vertical="center"/>
      <protection hidden="1"/>
    </xf>
    <xf numFmtId="0" fontId="7" fillId="4" borderId="16" xfId="0" applyFont="1" applyFill="1" applyBorder="1" applyAlignment="1" applyProtection="1">
      <alignment horizontal="left" vertical="center"/>
      <protection hidden="1"/>
    </xf>
    <xf numFmtId="0" fontId="7" fillId="4" borderId="17" xfId="0" applyFont="1" applyFill="1" applyBorder="1" applyAlignment="1" applyProtection="1">
      <alignment horizontal="left" vertical="center"/>
      <protection hidden="1"/>
    </xf>
    <xf numFmtId="0" fontId="7" fillId="4" borderId="21" xfId="0" applyFont="1" applyFill="1" applyBorder="1" applyAlignment="1" applyProtection="1">
      <alignment horizontal="left" vertical="center"/>
      <protection hidden="1"/>
    </xf>
    <xf numFmtId="0" fontId="7" fillId="4" borderId="22" xfId="0" applyFont="1" applyFill="1" applyBorder="1" applyAlignment="1" applyProtection="1">
      <alignment horizontal="left" vertical="center"/>
      <protection hidden="1"/>
    </xf>
    <xf numFmtId="0" fontId="7" fillId="4" borderId="7" xfId="0" applyFont="1" applyFill="1" applyBorder="1" applyAlignment="1" applyProtection="1">
      <alignment horizontal="left" vertical="center"/>
      <protection hidden="1"/>
    </xf>
    <xf numFmtId="0" fontId="7" fillId="4" borderId="5" xfId="0" applyFont="1" applyFill="1" applyBorder="1" applyAlignment="1" applyProtection="1">
      <alignment horizontal="left" vertical="center"/>
      <protection hidden="1"/>
    </xf>
    <xf numFmtId="0" fontId="7" fillId="4" borderId="8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 shrinkToFit="1"/>
      <protection hidden="1"/>
    </xf>
    <xf numFmtId="0" fontId="6" fillId="5" borderId="7" xfId="0" applyFont="1" applyFill="1" applyBorder="1" applyAlignment="1" applyProtection="1">
      <alignment horizontal="center" vertical="center" shrinkToFit="1"/>
      <protection hidden="1"/>
    </xf>
    <xf numFmtId="0" fontId="6" fillId="5" borderId="1" xfId="0" applyFont="1" applyFill="1" applyBorder="1" applyAlignment="1" applyProtection="1">
      <alignment horizontal="center" vertical="center" shrinkToFit="1"/>
      <protection hidden="1"/>
    </xf>
    <xf numFmtId="0" fontId="12" fillId="5" borderId="0" xfId="0" applyFont="1" applyFill="1" applyAlignment="1" applyProtection="1">
      <alignment horizontal="center" shrinkToFit="1"/>
      <protection hidden="1"/>
    </xf>
    <xf numFmtId="0" fontId="6" fillId="0" borderId="6" xfId="0" applyFont="1" applyBorder="1" applyAlignment="1" applyProtection="1">
      <alignment horizontal="center" vertical="center" shrinkToFit="1"/>
      <protection locked="0" hidden="1"/>
    </xf>
    <xf numFmtId="14" fontId="6" fillId="0" borderId="1" xfId="0" applyNumberFormat="1" applyFont="1" applyBorder="1" applyAlignment="1" applyProtection="1">
      <alignment horizontal="center" vertical="center" shrinkToFit="1"/>
      <protection locked="0" hidden="1"/>
    </xf>
    <xf numFmtId="0" fontId="12" fillId="5" borderId="7" xfId="0" applyFont="1" applyFill="1" applyBorder="1" applyAlignment="1" applyProtection="1">
      <alignment horizontal="center" vertical="center" shrinkToFit="1"/>
      <protection hidden="1"/>
    </xf>
    <xf numFmtId="0" fontId="17" fillId="5" borderId="1" xfId="0" applyFont="1" applyFill="1" applyBorder="1" applyAlignment="1" applyProtection="1">
      <alignment horizontal="center" vertical="center" wrapText="1" shrinkToFit="1"/>
      <protection hidden="1"/>
    </xf>
    <xf numFmtId="14" fontId="6" fillId="0" borderId="6" xfId="0" applyNumberFormat="1" applyFont="1" applyBorder="1" applyAlignment="1" applyProtection="1">
      <alignment horizontal="center" vertical="center" shrinkToFit="1"/>
      <protection locked="0"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horizontal="centerContinuous" vertical="center"/>
      <protection hidden="1"/>
    </xf>
    <xf numFmtId="0" fontId="12" fillId="5" borderId="0" xfId="0" applyFont="1" applyFill="1" applyAlignment="1" applyProtection="1">
      <alignment horizontal="centerContinuous" vertical="center"/>
      <protection hidden="1"/>
    </xf>
    <xf numFmtId="176" fontId="6" fillId="0" borderId="1" xfId="0" applyNumberFormat="1" applyFont="1" applyBorder="1" applyAlignment="1" applyProtection="1">
      <alignment horizontal="center" vertical="center" shrinkToFit="1"/>
      <protection locked="0" hidden="1"/>
    </xf>
    <xf numFmtId="0" fontId="7" fillId="5" borderId="0" xfId="0" applyFont="1" applyFill="1" applyAlignment="1" applyProtection="1">
      <alignment horizontal="right" vertical="center" wrapText="1"/>
      <protection hidden="1"/>
    </xf>
    <xf numFmtId="0" fontId="7" fillId="5" borderId="14" xfId="0" applyFont="1" applyFill="1" applyBorder="1" applyAlignment="1" applyProtection="1">
      <alignment horizontal="center" wrapText="1" shrinkToFit="1"/>
      <protection hidden="1"/>
    </xf>
    <xf numFmtId="0" fontId="7" fillId="5" borderId="6" xfId="0" applyFont="1" applyFill="1" applyBorder="1" applyAlignment="1" applyProtection="1">
      <alignment horizontal="center" vertical="top" shrinkToFit="1"/>
      <protection hidden="1"/>
    </xf>
    <xf numFmtId="0" fontId="6" fillId="5" borderId="0" xfId="0" applyFont="1" applyFill="1" applyAlignment="1" applyProtection="1">
      <alignment horizontal="left" vertical="center"/>
      <protection hidden="1"/>
    </xf>
    <xf numFmtId="0" fontId="6" fillId="5" borderId="1" xfId="0" applyFont="1" applyFill="1" applyBorder="1" applyAlignment="1" applyProtection="1">
      <alignment horizontal="right" vertical="center"/>
      <protection hidden="1"/>
    </xf>
    <xf numFmtId="0" fontId="6" fillId="5" borderId="14" xfId="0" applyFont="1" applyFill="1" applyBorder="1" applyAlignment="1" applyProtection="1">
      <alignment horizontal="right" vertical="center"/>
      <protection hidden="1"/>
    </xf>
    <xf numFmtId="0" fontId="6" fillId="5" borderId="6" xfId="0" applyFont="1" applyFill="1" applyBorder="1" applyAlignment="1" applyProtection="1">
      <alignment horizontal="left" vertical="center"/>
      <protection hidden="1"/>
    </xf>
    <xf numFmtId="0" fontId="20" fillId="0" borderId="0" xfId="0" applyFont="1">
      <alignment vertical="center"/>
    </xf>
    <xf numFmtId="177" fontId="20" fillId="0" borderId="0" xfId="0" applyNumberFormat="1" applyFont="1">
      <alignment vertical="center"/>
    </xf>
    <xf numFmtId="5" fontId="7" fillId="5" borderId="25" xfId="0" applyNumberFormat="1" applyFont="1" applyFill="1" applyBorder="1" applyAlignment="1" applyProtection="1">
      <alignment horizontal="center" vertical="center"/>
      <protection hidden="1"/>
    </xf>
    <xf numFmtId="178" fontId="6" fillId="5" borderId="1" xfId="0" applyNumberFormat="1" applyFont="1" applyFill="1" applyBorder="1" applyAlignment="1" applyProtection="1">
      <alignment horizontal="center" vertical="center" shrinkToFit="1"/>
      <protection hidden="1"/>
    </xf>
    <xf numFmtId="0" fontId="19" fillId="5" borderId="9" xfId="0" applyFont="1" applyFill="1" applyBorder="1" applyProtection="1">
      <alignment vertical="center"/>
      <protection hidden="1"/>
    </xf>
    <xf numFmtId="0" fontId="6" fillId="0" borderId="13" xfId="0" applyFont="1" applyBorder="1" applyAlignment="1" applyProtection="1">
      <alignment horizontal="center" vertical="center" shrinkToFit="1"/>
      <protection locked="0" hidden="1"/>
    </xf>
    <xf numFmtId="0" fontId="6" fillId="0" borderId="4" xfId="0" applyFont="1" applyBorder="1" applyProtection="1">
      <alignment vertical="center"/>
      <protection locked="0" hidden="1"/>
    </xf>
    <xf numFmtId="14" fontId="4" fillId="0" borderId="0" xfId="0" applyNumberFormat="1" applyFont="1" applyProtection="1">
      <alignment vertical="center"/>
      <protection hidden="1"/>
    </xf>
    <xf numFmtId="0" fontId="6" fillId="0" borderId="4" xfId="0" applyFont="1" applyBorder="1" applyAlignment="1" applyProtection="1">
      <alignment horizontal="left" vertical="center"/>
      <protection locked="0" hidden="1"/>
    </xf>
    <xf numFmtId="0" fontId="6" fillId="0" borderId="18" xfId="0" applyFont="1" applyBorder="1" applyAlignment="1" applyProtection="1">
      <alignment horizontal="left" vertical="center"/>
      <protection locked="0" hidden="1"/>
    </xf>
    <xf numFmtId="0" fontId="6" fillId="0" borderId="9" xfId="0" applyFont="1" applyBorder="1" applyAlignment="1" applyProtection="1">
      <alignment horizontal="left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locked="0" hidden="1"/>
    </xf>
    <xf numFmtId="0" fontId="6" fillId="0" borderId="9" xfId="0" applyFont="1" applyBorder="1" applyAlignment="1" applyProtection="1">
      <alignment horizontal="center" vertical="center"/>
      <protection locked="0" hidden="1"/>
    </xf>
    <xf numFmtId="5" fontId="6" fillId="0" borderId="18" xfId="0" applyNumberFormat="1" applyFont="1" applyBorder="1" applyAlignment="1" applyProtection="1">
      <alignment horizontal="center" vertical="center"/>
      <protection locked="0" hidden="1"/>
    </xf>
    <xf numFmtId="5" fontId="6" fillId="0" borderId="9" xfId="0" applyNumberFormat="1" applyFont="1" applyBorder="1" applyAlignment="1" applyProtection="1">
      <alignment horizontal="center" vertical="center"/>
      <protection locked="0" hidden="1"/>
    </xf>
    <xf numFmtId="0" fontId="6" fillId="0" borderId="16" xfId="0" applyFont="1" applyBorder="1" applyAlignment="1" applyProtection="1">
      <alignment horizontal="left" vertical="center"/>
      <protection locked="0" hidden="1"/>
    </xf>
    <xf numFmtId="0" fontId="6" fillId="0" borderId="17" xfId="0" applyFont="1" applyBorder="1" applyAlignment="1" applyProtection="1">
      <alignment horizontal="left" vertical="center"/>
      <protection locked="0" hidden="1"/>
    </xf>
    <xf numFmtId="0" fontId="6" fillId="0" borderId="5" xfId="0" applyFont="1" applyBorder="1" applyAlignment="1" applyProtection="1">
      <alignment horizontal="left" vertical="center"/>
      <protection locked="0" hidden="1"/>
    </xf>
    <xf numFmtId="0" fontId="6" fillId="0" borderId="8" xfId="0" applyFont="1" applyBorder="1" applyAlignment="1" applyProtection="1">
      <alignment horizontal="left" vertical="center"/>
      <protection locked="0" hidden="1"/>
    </xf>
    <xf numFmtId="49" fontId="18" fillId="0" borderId="1" xfId="0" applyNumberFormat="1" applyFont="1" applyBorder="1" applyAlignment="1" applyProtection="1">
      <alignment horizontal="center" vertical="center" shrinkToFit="1"/>
      <protection locked="0" hidden="1"/>
    </xf>
    <xf numFmtId="0" fontId="11" fillId="5" borderId="14" xfId="0" applyFont="1" applyFill="1" applyBorder="1" applyAlignment="1" applyProtection="1">
      <alignment horizontal="center" vertical="center" wrapText="1" shrinkToFit="1"/>
      <protection hidden="1"/>
    </xf>
    <xf numFmtId="0" fontId="11" fillId="5" borderId="6" xfId="0" applyFont="1" applyFill="1" applyBorder="1" applyAlignment="1" applyProtection="1">
      <alignment horizontal="center" vertical="center" shrinkToFit="1"/>
      <protection hidden="1"/>
    </xf>
    <xf numFmtId="5" fontId="16" fillId="5" borderId="24" xfId="0" applyNumberFormat="1" applyFont="1" applyFill="1" applyBorder="1" applyAlignment="1" applyProtection="1">
      <alignment horizontal="center" vertical="center"/>
      <protection hidden="1"/>
    </xf>
    <xf numFmtId="5" fontId="16" fillId="5" borderId="19" xfId="0" applyNumberFormat="1" applyFont="1" applyFill="1" applyBorder="1" applyAlignment="1" applyProtection="1">
      <alignment horizontal="center" vertical="center"/>
      <protection hidden="1"/>
    </xf>
    <xf numFmtId="5" fontId="16" fillId="5" borderId="23" xfId="0" applyNumberFormat="1" applyFont="1" applyFill="1" applyBorder="1" applyAlignment="1" applyProtection="1">
      <alignment horizontal="center" vertical="center"/>
      <protection hidden="1"/>
    </xf>
    <xf numFmtId="5" fontId="16" fillId="5" borderId="20" xfId="0" applyNumberFormat="1" applyFont="1" applyFill="1" applyBorder="1" applyAlignment="1" applyProtection="1">
      <alignment horizontal="center" vertical="center"/>
      <protection hidden="1"/>
    </xf>
    <xf numFmtId="0" fontId="3" fillId="4" borderId="21" xfId="0" applyFont="1" applyFill="1" applyBorder="1" applyAlignment="1" applyProtection="1">
      <alignment horizontal="center" vertical="center" shrinkToFit="1"/>
      <protection hidden="1"/>
    </xf>
    <xf numFmtId="0" fontId="3" fillId="4" borderId="0" xfId="0" applyFont="1" applyFill="1" applyAlignment="1" applyProtection="1">
      <alignment horizontal="center" vertical="center" shrinkToFit="1"/>
      <protection hidden="1"/>
    </xf>
    <xf numFmtId="0" fontId="6" fillId="5" borderId="1" xfId="0" applyFont="1" applyFill="1" applyBorder="1" applyAlignment="1" applyProtection="1">
      <alignment horizontal="center" vertical="center" shrinkToFit="1"/>
      <protection hidden="1"/>
    </xf>
    <xf numFmtId="49" fontId="6" fillId="0" borderId="1" xfId="0" applyNumberFormat="1" applyFont="1" applyBorder="1" applyAlignment="1" applyProtection="1">
      <alignment horizontal="center" vertical="center" shrinkToFit="1"/>
      <protection locked="0" hidden="1"/>
    </xf>
    <xf numFmtId="0" fontId="6" fillId="0" borderId="18" xfId="0" applyFont="1" applyBorder="1" applyAlignment="1" applyProtection="1">
      <alignment horizontal="center" vertical="center" shrinkToFit="1"/>
      <protection locked="0" hidden="1"/>
    </xf>
    <xf numFmtId="0" fontId="6" fillId="0" borderId="9" xfId="0" applyFont="1" applyBorder="1" applyAlignment="1" applyProtection="1">
      <alignment horizontal="center" vertical="center" shrinkToFit="1"/>
      <protection locked="0" hidden="1"/>
    </xf>
    <xf numFmtId="0" fontId="7" fillId="5" borderId="0" xfId="0" applyFont="1" applyFill="1" applyAlignment="1" applyProtection="1">
      <alignment horizontal="right" vertical="center" wrapText="1"/>
      <protection hidden="1"/>
    </xf>
    <xf numFmtId="0" fontId="7" fillId="5" borderId="4" xfId="0" applyFont="1" applyFill="1" applyBorder="1" applyAlignment="1" applyProtection="1">
      <alignment horizontal="right" vertical="center"/>
      <protection hidden="1"/>
    </xf>
    <xf numFmtId="0" fontId="7" fillId="5" borderId="9" xfId="0" applyFont="1" applyFill="1" applyBorder="1" applyAlignment="1" applyProtection="1">
      <alignment horizontal="right" vertical="center"/>
      <protection hidden="1"/>
    </xf>
    <xf numFmtId="0" fontId="6" fillId="5" borderId="14" xfId="0" applyFont="1" applyFill="1" applyBorder="1" applyAlignment="1" applyProtection="1">
      <alignment horizontal="center" vertical="center" shrinkToFit="1"/>
      <protection hidden="1"/>
    </xf>
    <xf numFmtId="0" fontId="6" fillId="5" borderId="6" xfId="0" applyFont="1" applyFill="1" applyBorder="1" applyAlignment="1" applyProtection="1">
      <alignment horizontal="center" vertical="center" shrinkToFit="1"/>
      <protection hidden="1"/>
    </xf>
    <xf numFmtId="0" fontId="6" fillId="5" borderId="4" xfId="0" applyFont="1" applyFill="1" applyBorder="1" applyAlignment="1" applyProtection="1">
      <alignment horizontal="center" vertical="center" shrinkToFit="1"/>
      <protection hidden="1"/>
    </xf>
    <xf numFmtId="0" fontId="6" fillId="5" borderId="9" xfId="0" applyFont="1" applyFill="1" applyBorder="1" applyAlignment="1" applyProtection="1">
      <alignment horizontal="center" vertical="center" shrinkToFit="1"/>
      <protection hidden="1"/>
    </xf>
    <xf numFmtId="0" fontId="9" fillId="5" borderId="5" xfId="0" applyFont="1" applyFill="1" applyBorder="1" applyAlignment="1" applyProtection="1">
      <alignment horizontal="center" vertical="center"/>
      <protection hidden="1"/>
    </xf>
    <xf numFmtId="0" fontId="24" fillId="0" borderId="1" xfId="1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/>
      <protection locked="0" hidden="1"/>
    </xf>
    <xf numFmtId="0" fontId="6" fillId="5" borderId="14" xfId="0" applyFont="1" applyFill="1" applyBorder="1" applyAlignment="1" applyProtection="1">
      <alignment horizontal="center" vertical="center" wrapText="1" shrinkToFit="1"/>
      <protection hidden="1"/>
    </xf>
    <xf numFmtId="0" fontId="12" fillId="5" borderId="0" xfId="0" applyFont="1" applyFill="1" applyAlignment="1" applyProtection="1">
      <alignment horizontal="center" shrinkToFit="1"/>
      <protection hidden="1"/>
    </xf>
    <xf numFmtId="0" fontId="12" fillId="5" borderId="16" xfId="0" applyFont="1" applyFill="1" applyBorder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shrinkToFit="1"/>
      <protection locked="0" hidden="1"/>
    </xf>
    <xf numFmtId="0" fontId="13" fillId="5" borderId="15" xfId="0" applyFont="1" applyFill="1" applyBorder="1" applyAlignment="1" applyProtection="1">
      <alignment horizontal="center" vertical="center"/>
      <protection hidden="1"/>
    </xf>
    <xf numFmtId="0" fontId="13" fillId="5" borderId="16" xfId="0" applyFont="1" applyFill="1" applyBorder="1" applyAlignment="1" applyProtection="1">
      <alignment horizontal="center" vertical="center"/>
      <protection hidden="1"/>
    </xf>
    <xf numFmtId="0" fontId="7" fillId="5" borderId="15" xfId="0" applyFont="1" applyFill="1" applyBorder="1" applyAlignment="1" applyProtection="1">
      <alignment horizontal="center" vertical="center" shrinkToFit="1"/>
      <protection hidden="1"/>
    </xf>
    <xf numFmtId="0" fontId="7" fillId="5" borderId="17" xfId="0" applyFont="1" applyFill="1" applyBorder="1" applyAlignment="1" applyProtection="1">
      <alignment horizontal="center" vertical="center" shrinkToFit="1"/>
      <protection hidden="1"/>
    </xf>
    <xf numFmtId="0" fontId="7" fillId="5" borderId="14" xfId="0" applyFont="1" applyFill="1" applyBorder="1" applyAlignment="1" applyProtection="1">
      <alignment horizontal="center" vertical="center" shrinkToFit="1"/>
      <protection hidden="1"/>
    </xf>
    <xf numFmtId="0" fontId="7" fillId="5" borderId="6" xfId="0" applyFont="1" applyFill="1" applyBorder="1" applyAlignment="1" applyProtection="1">
      <alignment horizontal="center" vertical="center" shrinkToFit="1"/>
      <protection hidden="1"/>
    </xf>
    <xf numFmtId="0" fontId="7" fillId="5" borderId="15" xfId="0" applyFont="1" applyFill="1" applyBorder="1" applyAlignment="1" applyProtection="1">
      <alignment horizontal="center" shrinkToFit="1"/>
      <protection hidden="1"/>
    </xf>
    <xf numFmtId="0" fontId="7" fillId="5" borderId="17" xfId="0" applyFont="1" applyFill="1" applyBorder="1" applyAlignment="1" applyProtection="1">
      <alignment horizontal="center" shrinkToFit="1"/>
      <protection hidden="1"/>
    </xf>
    <xf numFmtId="0" fontId="7" fillId="5" borderId="7" xfId="0" applyFont="1" applyFill="1" applyBorder="1" applyAlignment="1" applyProtection="1">
      <alignment horizontal="center" vertical="top" shrinkToFit="1"/>
      <protection hidden="1"/>
    </xf>
    <xf numFmtId="0" fontId="7" fillId="5" borderId="8" xfId="0" applyFont="1" applyFill="1" applyBorder="1" applyAlignment="1" applyProtection="1">
      <alignment horizontal="center" vertical="top" shrinkToFi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33">
    <dxf>
      <font>
        <color rgb="FFFFFFCC"/>
      </font>
    </dxf>
    <dxf>
      <font>
        <color theme="0" tint="-0.24994659260841701"/>
      </font>
    </dxf>
    <dxf>
      <font>
        <color rgb="FFFFFFCC"/>
      </font>
    </dxf>
    <dxf>
      <font>
        <color rgb="FFFFCCFF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9" defaultPivotStyle="PivotStyleLight16"/>
  <colors>
    <mruColors>
      <color rgb="FFFFFFCC"/>
      <color rgb="FFCCFFCC"/>
      <color rgb="FFFF0066"/>
      <color rgb="FFFFCCFF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27</xdr:row>
          <xdr:rowOff>38100</xdr:rowOff>
        </xdr:from>
        <xdr:to>
          <xdr:col>14</xdr:col>
          <xdr:colOff>698500</xdr:colOff>
          <xdr:row>27</xdr:row>
          <xdr:rowOff>298450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28</xdr:row>
          <xdr:rowOff>38100</xdr:rowOff>
        </xdr:from>
        <xdr:to>
          <xdr:col>14</xdr:col>
          <xdr:colOff>698500</xdr:colOff>
          <xdr:row>28</xdr:row>
          <xdr:rowOff>298450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29</xdr:row>
          <xdr:rowOff>38100</xdr:rowOff>
        </xdr:from>
        <xdr:to>
          <xdr:col>14</xdr:col>
          <xdr:colOff>698500</xdr:colOff>
          <xdr:row>29</xdr:row>
          <xdr:rowOff>298450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30</xdr:row>
          <xdr:rowOff>38100</xdr:rowOff>
        </xdr:from>
        <xdr:to>
          <xdr:col>14</xdr:col>
          <xdr:colOff>698500</xdr:colOff>
          <xdr:row>30</xdr:row>
          <xdr:rowOff>298450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31</xdr:row>
          <xdr:rowOff>38100</xdr:rowOff>
        </xdr:from>
        <xdr:to>
          <xdr:col>14</xdr:col>
          <xdr:colOff>698500</xdr:colOff>
          <xdr:row>31</xdr:row>
          <xdr:rowOff>298450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32</xdr:row>
          <xdr:rowOff>38100</xdr:rowOff>
        </xdr:from>
        <xdr:to>
          <xdr:col>14</xdr:col>
          <xdr:colOff>698500</xdr:colOff>
          <xdr:row>32</xdr:row>
          <xdr:rowOff>298450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33</xdr:row>
          <xdr:rowOff>38100</xdr:rowOff>
        </xdr:from>
        <xdr:to>
          <xdr:col>14</xdr:col>
          <xdr:colOff>698500</xdr:colOff>
          <xdr:row>33</xdr:row>
          <xdr:rowOff>298450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34</xdr:row>
          <xdr:rowOff>38100</xdr:rowOff>
        </xdr:from>
        <xdr:to>
          <xdr:col>14</xdr:col>
          <xdr:colOff>698500</xdr:colOff>
          <xdr:row>34</xdr:row>
          <xdr:rowOff>298450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35</xdr:row>
          <xdr:rowOff>38100</xdr:rowOff>
        </xdr:from>
        <xdr:to>
          <xdr:col>14</xdr:col>
          <xdr:colOff>698500</xdr:colOff>
          <xdr:row>35</xdr:row>
          <xdr:rowOff>298450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36</xdr:row>
          <xdr:rowOff>38100</xdr:rowOff>
        </xdr:from>
        <xdr:to>
          <xdr:col>14</xdr:col>
          <xdr:colOff>698500</xdr:colOff>
          <xdr:row>36</xdr:row>
          <xdr:rowOff>298450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37</xdr:row>
          <xdr:rowOff>38100</xdr:rowOff>
        </xdr:from>
        <xdr:to>
          <xdr:col>14</xdr:col>
          <xdr:colOff>698500</xdr:colOff>
          <xdr:row>37</xdr:row>
          <xdr:rowOff>298450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38</xdr:row>
          <xdr:rowOff>38100</xdr:rowOff>
        </xdr:from>
        <xdr:to>
          <xdr:col>14</xdr:col>
          <xdr:colOff>698500</xdr:colOff>
          <xdr:row>38</xdr:row>
          <xdr:rowOff>298450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39</xdr:row>
          <xdr:rowOff>38100</xdr:rowOff>
        </xdr:from>
        <xdr:to>
          <xdr:col>14</xdr:col>
          <xdr:colOff>698500</xdr:colOff>
          <xdr:row>39</xdr:row>
          <xdr:rowOff>298450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40</xdr:row>
          <xdr:rowOff>38100</xdr:rowOff>
        </xdr:from>
        <xdr:to>
          <xdr:col>14</xdr:col>
          <xdr:colOff>698500</xdr:colOff>
          <xdr:row>40</xdr:row>
          <xdr:rowOff>298450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41</xdr:row>
          <xdr:rowOff>38100</xdr:rowOff>
        </xdr:from>
        <xdr:to>
          <xdr:col>14</xdr:col>
          <xdr:colOff>698500</xdr:colOff>
          <xdr:row>41</xdr:row>
          <xdr:rowOff>298450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42</xdr:row>
          <xdr:rowOff>38100</xdr:rowOff>
        </xdr:from>
        <xdr:to>
          <xdr:col>14</xdr:col>
          <xdr:colOff>698500</xdr:colOff>
          <xdr:row>42</xdr:row>
          <xdr:rowOff>298450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43</xdr:row>
          <xdr:rowOff>38100</xdr:rowOff>
        </xdr:from>
        <xdr:to>
          <xdr:col>14</xdr:col>
          <xdr:colOff>698500</xdr:colOff>
          <xdr:row>43</xdr:row>
          <xdr:rowOff>298450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44</xdr:row>
          <xdr:rowOff>38100</xdr:rowOff>
        </xdr:from>
        <xdr:to>
          <xdr:col>14</xdr:col>
          <xdr:colOff>698500</xdr:colOff>
          <xdr:row>44</xdr:row>
          <xdr:rowOff>298450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45</xdr:row>
          <xdr:rowOff>38100</xdr:rowOff>
        </xdr:from>
        <xdr:to>
          <xdr:col>14</xdr:col>
          <xdr:colOff>698500</xdr:colOff>
          <xdr:row>45</xdr:row>
          <xdr:rowOff>298450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46</xdr:row>
          <xdr:rowOff>38100</xdr:rowOff>
        </xdr:from>
        <xdr:to>
          <xdr:col>14</xdr:col>
          <xdr:colOff>698500</xdr:colOff>
          <xdr:row>46</xdr:row>
          <xdr:rowOff>298450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76200</xdr:rowOff>
        </xdr:from>
        <xdr:to>
          <xdr:col>3</xdr:col>
          <xdr:colOff>615950</xdr:colOff>
          <xdr:row>13</xdr:row>
          <xdr:rowOff>317500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大型バス/マイクロ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330200</xdr:colOff>
          <xdr:row>13</xdr:row>
          <xdr:rowOff>69850</xdr:rowOff>
        </xdr:from>
        <xdr:to>
          <xdr:col>5</xdr:col>
          <xdr:colOff>647700</xdr:colOff>
          <xdr:row>13</xdr:row>
          <xdr:rowOff>317500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自家用車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469900</xdr:colOff>
          <xdr:row>13</xdr:row>
          <xdr:rowOff>69850</xdr:rowOff>
        </xdr:from>
        <xdr:to>
          <xdr:col>7</xdr:col>
          <xdr:colOff>660400</xdr:colOff>
          <xdr:row>13</xdr:row>
          <xdr:rowOff>304800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13</xdr:row>
          <xdr:rowOff>88900</xdr:rowOff>
        </xdr:from>
        <xdr:to>
          <xdr:col>9</xdr:col>
          <xdr:colOff>419100</xdr:colOff>
          <xdr:row>13</xdr:row>
          <xdr:rowOff>311150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28</xdr:row>
          <xdr:rowOff>38100</xdr:rowOff>
        </xdr:from>
        <xdr:to>
          <xdr:col>14</xdr:col>
          <xdr:colOff>698500</xdr:colOff>
          <xdr:row>28</xdr:row>
          <xdr:rowOff>298450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29</xdr:row>
          <xdr:rowOff>38100</xdr:rowOff>
        </xdr:from>
        <xdr:to>
          <xdr:col>14</xdr:col>
          <xdr:colOff>698500</xdr:colOff>
          <xdr:row>29</xdr:row>
          <xdr:rowOff>298450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30</xdr:row>
          <xdr:rowOff>38100</xdr:rowOff>
        </xdr:from>
        <xdr:to>
          <xdr:col>14</xdr:col>
          <xdr:colOff>698500</xdr:colOff>
          <xdr:row>30</xdr:row>
          <xdr:rowOff>298450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31</xdr:row>
          <xdr:rowOff>38100</xdr:rowOff>
        </xdr:from>
        <xdr:to>
          <xdr:col>14</xdr:col>
          <xdr:colOff>698500</xdr:colOff>
          <xdr:row>31</xdr:row>
          <xdr:rowOff>298450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32</xdr:row>
          <xdr:rowOff>38100</xdr:rowOff>
        </xdr:from>
        <xdr:to>
          <xdr:col>14</xdr:col>
          <xdr:colOff>698500</xdr:colOff>
          <xdr:row>32</xdr:row>
          <xdr:rowOff>298450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33</xdr:row>
          <xdr:rowOff>38100</xdr:rowOff>
        </xdr:from>
        <xdr:to>
          <xdr:col>14</xdr:col>
          <xdr:colOff>698500</xdr:colOff>
          <xdr:row>33</xdr:row>
          <xdr:rowOff>298450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34</xdr:row>
          <xdr:rowOff>38100</xdr:rowOff>
        </xdr:from>
        <xdr:to>
          <xdr:col>14</xdr:col>
          <xdr:colOff>698500</xdr:colOff>
          <xdr:row>34</xdr:row>
          <xdr:rowOff>298450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35</xdr:row>
          <xdr:rowOff>38100</xdr:rowOff>
        </xdr:from>
        <xdr:to>
          <xdr:col>14</xdr:col>
          <xdr:colOff>698500</xdr:colOff>
          <xdr:row>35</xdr:row>
          <xdr:rowOff>298450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36</xdr:row>
          <xdr:rowOff>38100</xdr:rowOff>
        </xdr:from>
        <xdr:to>
          <xdr:col>14</xdr:col>
          <xdr:colOff>698500</xdr:colOff>
          <xdr:row>36</xdr:row>
          <xdr:rowOff>298450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33</xdr:row>
          <xdr:rowOff>38100</xdr:rowOff>
        </xdr:from>
        <xdr:to>
          <xdr:col>14</xdr:col>
          <xdr:colOff>698500</xdr:colOff>
          <xdr:row>33</xdr:row>
          <xdr:rowOff>298450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34</xdr:row>
          <xdr:rowOff>38100</xdr:rowOff>
        </xdr:from>
        <xdr:to>
          <xdr:col>14</xdr:col>
          <xdr:colOff>698500</xdr:colOff>
          <xdr:row>34</xdr:row>
          <xdr:rowOff>298450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35</xdr:row>
          <xdr:rowOff>38100</xdr:rowOff>
        </xdr:from>
        <xdr:to>
          <xdr:col>14</xdr:col>
          <xdr:colOff>698500</xdr:colOff>
          <xdr:row>35</xdr:row>
          <xdr:rowOff>298450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36</xdr:row>
          <xdr:rowOff>38100</xdr:rowOff>
        </xdr:from>
        <xdr:to>
          <xdr:col>14</xdr:col>
          <xdr:colOff>698500</xdr:colOff>
          <xdr:row>36</xdr:row>
          <xdr:rowOff>298450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37</xdr:row>
          <xdr:rowOff>38100</xdr:rowOff>
        </xdr:from>
        <xdr:to>
          <xdr:col>14</xdr:col>
          <xdr:colOff>698500</xdr:colOff>
          <xdr:row>37</xdr:row>
          <xdr:rowOff>298450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38</xdr:row>
          <xdr:rowOff>38100</xdr:rowOff>
        </xdr:from>
        <xdr:to>
          <xdr:col>14</xdr:col>
          <xdr:colOff>698500</xdr:colOff>
          <xdr:row>38</xdr:row>
          <xdr:rowOff>298450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39</xdr:row>
          <xdr:rowOff>38100</xdr:rowOff>
        </xdr:from>
        <xdr:to>
          <xdr:col>14</xdr:col>
          <xdr:colOff>698500</xdr:colOff>
          <xdr:row>39</xdr:row>
          <xdr:rowOff>298450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40</xdr:row>
          <xdr:rowOff>38100</xdr:rowOff>
        </xdr:from>
        <xdr:to>
          <xdr:col>14</xdr:col>
          <xdr:colOff>698500</xdr:colOff>
          <xdr:row>40</xdr:row>
          <xdr:rowOff>298450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41</xdr:row>
          <xdr:rowOff>38100</xdr:rowOff>
        </xdr:from>
        <xdr:to>
          <xdr:col>14</xdr:col>
          <xdr:colOff>698500</xdr:colOff>
          <xdr:row>41</xdr:row>
          <xdr:rowOff>298450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38</xdr:row>
          <xdr:rowOff>38100</xdr:rowOff>
        </xdr:from>
        <xdr:to>
          <xdr:col>14</xdr:col>
          <xdr:colOff>698500</xdr:colOff>
          <xdr:row>38</xdr:row>
          <xdr:rowOff>298450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39</xdr:row>
          <xdr:rowOff>38100</xdr:rowOff>
        </xdr:from>
        <xdr:to>
          <xdr:col>14</xdr:col>
          <xdr:colOff>698500</xdr:colOff>
          <xdr:row>39</xdr:row>
          <xdr:rowOff>298450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40</xdr:row>
          <xdr:rowOff>38100</xdr:rowOff>
        </xdr:from>
        <xdr:to>
          <xdr:col>14</xdr:col>
          <xdr:colOff>698500</xdr:colOff>
          <xdr:row>40</xdr:row>
          <xdr:rowOff>298450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41</xdr:row>
          <xdr:rowOff>38100</xdr:rowOff>
        </xdr:from>
        <xdr:to>
          <xdr:col>14</xdr:col>
          <xdr:colOff>698500</xdr:colOff>
          <xdr:row>41</xdr:row>
          <xdr:rowOff>298450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42</xdr:row>
          <xdr:rowOff>38100</xdr:rowOff>
        </xdr:from>
        <xdr:to>
          <xdr:col>14</xdr:col>
          <xdr:colOff>698500</xdr:colOff>
          <xdr:row>42</xdr:row>
          <xdr:rowOff>298450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43</xdr:row>
          <xdr:rowOff>38100</xdr:rowOff>
        </xdr:from>
        <xdr:to>
          <xdr:col>14</xdr:col>
          <xdr:colOff>698500</xdr:colOff>
          <xdr:row>43</xdr:row>
          <xdr:rowOff>298450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44</xdr:row>
          <xdr:rowOff>38100</xdr:rowOff>
        </xdr:from>
        <xdr:to>
          <xdr:col>14</xdr:col>
          <xdr:colOff>698500</xdr:colOff>
          <xdr:row>44</xdr:row>
          <xdr:rowOff>298450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45</xdr:row>
          <xdr:rowOff>38100</xdr:rowOff>
        </xdr:from>
        <xdr:to>
          <xdr:col>14</xdr:col>
          <xdr:colOff>698500</xdr:colOff>
          <xdr:row>45</xdr:row>
          <xdr:rowOff>298450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46</xdr:row>
          <xdr:rowOff>38100</xdr:rowOff>
        </xdr:from>
        <xdr:to>
          <xdr:col>14</xdr:col>
          <xdr:colOff>698500</xdr:colOff>
          <xdr:row>46</xdr:row>
          <xdr:rowOff>298450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43</xdr:row>
          <xdr:rowOff>38100</xdr:rowOff>
        </xdr:from>
        <xdr:to>
          <xdr:col>14</xdr:col>
          <xdr:colOff>698500</xdr:colOff>
          <xdr:row>43</xdr:row>
          <xdr:rowOff>298450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44</xdr:row>
          <xdr:rowOff>38100</xdr:rowOff>
        </xdr:from>
        <xdr:to>
          <xdr:col>14</xdr:col>
          <xdr:colOff>698500</xdr:colOff>
          <xdr:row>44</xdr:row>
          <xdr:rowOff>298450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45</xdr:row>
          <xdr:rowOff>38100</xdr:rowOff>
        </xdr:from>
        <xdr:to>
          <xdr:col>14</xdr:col>
          <xdr:colOff>698500</xdr:colOff>
          <xdr:row>45</xdr:row>
          <xdr:rowOff>298450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46</xdr:row>
          <xdr:rowOff>38100</xdr:rowOff>
        </xdr:from>
        <xdr:to>
          <xdr:col>14</xdr:col>
          <xdr:colOff>698500</xdr:colOff>
          <xdr:row>46</xdr:row>
          <xdr:rowOff>298450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CFFCC"/>
  </sheetPr>
  <dimension ref="A1:AG60"/>
  <sheetViews>
    <sheetView showGridLines="0" tabSelected="1" view="pageBreakPreview" zoomScaleNormal="100" zoomScaleSheetLayoutView="100" workbookViewId="0">
      <selection activeCell="N28" sqref="N28"/>
    </sheetView>
  </sheetViews>
  <sheetFormatPr defaultColWidth="8.90625" defaultRowHeight="26" customHeight="1" x14ac:dyDescent="0.2"/>
  <cols>
    <col min="1" max="1" width="5.1796875" style="54" bestFit="1" customWidth="1"/>
    <col min="2" max="2" width="9.81640625" style="3" customWidth="1"/>
    <col min="3" max="6" width="10.1796875" style="3" customWidth="1"/>
    <col min="7" max="7" width="12.90625" style="3" customWidth="1"/>
    <col min="8" max="8" width="10.1796875" style="3" customWidth="1"/>
    <col min="9" max="9" width="9.08984375" style="3" bestFit="1" customWidth="1"/>
    <col min="10" max="10" width="8.6328125" style="3" customWidth="1"/>
    <col min="11" max="11" width="10.54296875" style="3" customWidth="1"/>
    <col min="12" max="12" width="8.6328125" style="3" customWidth="1"/>
    <col min="13" max="13" width="10.1796875" style="3" customWidth="1"/>
    <col min="14" max="15" width="10.54296875" style="3" customWidth="1"/>
    <col min="16" max="16" width="2.54296875" style="1" hidden="1" customWidth="1"/>
    <col min="17" max="17" width="9.08984375" style="1" hidden="1" customWidth="1"/>
    <col min="18" max="20" width="13.08984375" style="2" hidden="1" customWidth="1"/>
    <col min="21" max="21" width="9.1796875" style="2" hidden="1" customWidth="1"/>
    <col min="22" max="22" width="9.08984375" style="2" hidden="1" customWidth="1"/>
    <col min="23" max="23" width="11.08984375" style="2" hidden="1" customWidth="1"/>
    <col min="24" max="25" width="8.90625" style="2" hidden="1" customWidth="1"/>
    <col min="26" max="26" width="11.6328125" style="2" hidden="1" customWidth="1"/>
    <col min="27" max="29" width="19.90625" style="2" customWidth="1"/>
    <col min="30" max="33" width="8.90625" style="2" customWidth="1"/>
    <col min="34" max="16384" width="8.90625" style="3"/>
  </cols>
  <sheetData>
    <row r="1" spans="1:33" ht="26" customHeight="1" x14ac:dyDescent="0.2">
      <c r="A1" s="112" t="s">
        <v>110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Q1" s="1" t="s">
        <v>9</v>
      </c>
      <c r="R1" s="2" t="s">
        <v>4</v>
      </c>
      <c r="S1" s="3" t="s">
        <v>28</v>
      </c>
      <c r="T1" s="2" t="s">
        <v>29</v>
      </c>
      <c r="U1" s="2" t="s">
        <v>30</v>
      </c>
      <c r="V1" s="2" t="s">
        <v>9</v>
      </c>
      <c r="W1" s="2" t="s">
        <v>9</v>
      </c>
      <c r="X1" s="2" t="s">
        <v>9</v>
      </c>
    </row>
    <row r="2" spans="1:33" s="7" customFormat="1" ht="26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>
        <v>1</v>
      </c>
      <c r="Q2" s="1" t="s">
        <v>17</v>
      </c>
      <c r="R2" s="2" t="s">
        <v>9</v>
      </c>
      <c r="S2" s="2" t="s">
        <v>9</v>
      </c>
      <c r="T2" s="2" t="s">
        <v>9</v>
      </c>
      <c r="U2" s="2" t="s">
        <v>9</v>
      </c>
      <c r="V2" s="16" t="s">
        <v>36</v>
      </c>
      <c r="W2" s="16" t="s">
        <v>39</v>
      </c>
      <c r="X2" s="16" t="s">
        <v>46</v>
      </c>
      <c r="Y2" s="16"/>
      <c r="Z2" s="92">
        <v>46016</v>
      </c>
      <c r="AA2" s="6"/>
      <c r="AB2" s="6"/>
      <c r="AC2" s="6"/>
      <c r="AD2" s="6"/>
      <c r="AE2" s="6"/>
      <c r="AF2" s="6"/>
      <c r="AG2" s="6"/>
    </row>
    <row r="3" spans="1:33" s="10" customFormat="1" ht="26" customHeight="1" x14ac:dyDescent="0.2">
      <c r="A3" s="8" t="s">
        <v>33</v>
      </c>
      <c r="B3" s="8"/>
      <c r="C3" s="8"/>
      <c r="D3" s="8"/>
      <c r="E3" s="8"/>
      <c r="F3" s="8" t="s">
        <v>34</v>
      </c>
      <c r="G3" s="8"/>
      <c r="H3" s="8"/>
      <c r="I3" s="8"/>
      <c r="J3" s="8"/>
      <c r="K3" s="8"/>
      <c r="L3" s="8"/>
      <c r="M3" s="8"/>
      <c r="N3" s="8"/>
      <c r="O3" s="8"/>
      <c r="P3" s="1">
        <v>2</v>
      </c>
      <c r="Q3" s="1" t="s">
        <v>18</v>
      </c>
      <c r="R3" s="17" t="s">
        <v>64</v>
      </c>
      <c r="S3" s="2" t="s">
        <v>25</v>
      </c>
      <c r="T3" s="2" t="s">
        <v>60</v>
      </c>
      <c r="U3" s="2" t="s">
        <v>31</v>
      </c>
      <c r="V3" s="16" t="s">
        <v>25</v>
      </c>
      <c r="W3" s="16" t="s">
        <v>16</v>
      </c>
      <c r="X3" s="16" t="s">
        <v>47</v>
      </c>
      <c r="Y3" s="16"/>
      <c r="Z3" s="16"/>
      <c r="AA3" s="9"/>
      <c r="AB3" s="9"/>
      <c r="AC3" s="9"/>
      <c r="AD3" s="9"/>
      <c r="AE3" s="9"/>
      <c r="AF3" s="9"/>
      <c r="AG3" s="9"/>
    </row>
    <row r="4" spans="1:33" s="10" customFormat="1" ht="26" customHeight="1" x14ac:dyDescent="0.2">
      <c r="A4" s="11"/>
      <c r="B4" s="12"/>
      <c r="C4" s="11" t="s">
        <v>40</v>
      </c>
      <c r="D4" s="11"/>
      <c r="E4" s="8"/>
      <c r="F4" s="8"/>
      <c r="G4" s="125" t="s">
        <v>51</v>
      </c>
      <c r="H4" s="125"/>
      <c r="I4" s="125" t="str">
        <f>CONCATENATE(C9," ",D9)</f>
        <v xml:space="preserve"> </v>
      </c>
      <c r="J4" s="125"/>
      <c r="K4" s="125"/>
      <c r="L4" s="125"/>
      <c r="M4" s="125"/>
      <c r="N4" s="13" t="s">
        <v>35</v>
      </c>
      <c r="O4" s="13"/>
      <c r="P4" s="1">
        <v>3</v>
      </c>
      <c r="Q4" s="1" t="s">
        <v>19</v>
      </c>
      <c r="R4" s="17" t="s">
        <v>65</v>
      </c>
      <c r="S4" s="2" t="s">
        <v>26</v>
      </c>
      <c r="T4" s="16" t="s">
        <v>61</v>
      </c>
      <c r="U4" s="16" t="s">
        <v>32</v>
      </c>
      <c r="V4" s="16" t="s">
        <v>37</v>
      </c>
      <c r="W4" s="16" t="s">
        <v>6</v>
      </c>
      <c r="X4" s="16" t="s">
        <v>48</v>
      </c>
      <c r="Y4" s="16"/>
      <c r="Z4" s="16"/>
      <c r="AA4" s="9"/>
      <c r="AB4" s="9"/>
      <c r="AC4" s="9"/>
      <c r="AD4" s="9"/>
      <c r="AE4" s="9"/>
      <c r="AF4" s="9"/>
      <c r="AG4" s="9"/>
    </row>
    <row r="5" spans="1:33" s="17" customFormat="1" ht="26" customHeigh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">
        <v>4</v>
      </c>
      <c r="Q5" s="1" t="s">
        <v>20</v>
      </c>
      <c r="R5" s="17" t="s">
        <v>66</v>
      </c>
      <c r="S5" s="2" t="s">
        <v>27</v>
      </c>
      <c r="T5" s="16" t="s">
        <v>62</v>
      </c>
      <c r="U5" s="16"/>
      <c r="V5" s="16"/>
      <c r="W5" s="16" t="s">
        <v>81</v>
      </c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s="23" customFormat="1" ht="31.75" customHeight="1" x14ac:dyDescent="0.2">
      <c r="A6" s="18" t="s">
        <v>41</v>
      </c>
      <c r="B6" s="19"/>
      <c r="C6" s="18" t="s">
        <v>63</v>
      </c>
      <c r="D6" s="20"/>
      <c r="E6" s="20"/>
      <c r="F6" s="20"/>
      <c r="G6" s="48"/>
      <c r="H6" s="48"/>
      <c r="I6" s="48"/>
      <c r="J6" s="48"/>
      <c r="K6" s="48"/>
      <c r="L6" s="48"/>
      <c r="M6" s="21"/>
      <c r="N6" s="22"/>
      <c r="O6" s="22"/>
      <c r="P6" s="1">
        <v>5</v>
      </c>
      <c r="Q6" s="1" t="s">
        <v>21</v>
      </c>
      <c r="R6" s="17" t="s">
        <v>67</v>
      </c>
      <c r="S6" s="1"/>
      <c r="T6" s="1"/>
      <c r="U6" s="1"/>
      <c r="V6" s="1"/>
      <c r="W6" s="1"/>
      <c r="X6" s="1"/>
      <c r="Y6" s="1"/>
      <c r="Z6" s="1"/>
    </row>
    <row r="7" spans="1:33" s="23" customFormat="1" ht="19.75" customHeight="1" x14ac:dyDescent="0.2">
      <c r="A7" s="121" t="s">
        <v>7</v>
      </c>
      <c r="B7" s="24" t="s">
        <v>5</v>
      </c>
      <c r="C7" s="123" t="s">
        <v>3</v>
      </c>
      <c r="D7" s="124"/>
      <c r="E7" s="123" t="s">
        <v>56</v>
      </c>
      <c r="F7" s="124"/>
      <c r="G7" s="134" t="s">
        <v>71</v>
      </c>
      <c r="H7" s="134"/>
      <c r="I7" s="134"/>
      <c r="J7" s="114" t="s">
        <v>49</v>
      </c>
      <c r="K7" s="114"/>
      <c r="L7" s="114"/>
      <c r="M7" s="114"/>
      <c r="N7" s="114"/>
      <c r="O7" s="22"/>
      <c r="P7" s="1">
        <v>6</v>
      </c>
      <c r="Q7" s="1" t="s">
        <v>22</v>
      </c>
      <c r="R7" s="1" t="s">
        <v>68</v>
      </c>
      <c r="S7" s="1"/>
      <c r="T7" s="1"/>
      <c r="U7" s="1"/>
      <c r="V7" s="1"/>
      <c r="W7" s="1"/>
      <c r="X7" s="1"/>
      <c r="Y7" s="1"/>
      <c r="Z7" s="1"/>
    </row>
    <row r="8" spans="1:33" s="23" customFormat="1" ht="19.75" customHeight="1" x14ac:dyDescent="0.2">
      <c r="A8" s="122"/>
      <c r="B8" s="65" t="s">
        <v>8</v>
      </c>
      <c r="C8" s="25" t="s">
        <v>0</v>
      </c>
      <c r="D8" s="26" t="s">
        <v>1</v>
      </c>
      <c r="E8" s="25" t="s">
        <v>52</v>
      </c>
      <c r="F8" s="26" t="s">
        <v>54</v>
      </c>
      <c r="G8" s="134"/>
      <c r="H8" s="134"/>
      <c r="I8" s="134"/>
      <c r="J8" s="114"/>
      <c r="K8" s="114"/>
      <c r="L8" s="114"/>
      <c r="M8" s="114"/>
      <c r="N8" s="114"/>
      <c r="O8" s="22"/>
      <c r="P8" s="1">
        <v>7</v>
      </c>
      <c r="Q8" s="1" t="s">
        <v>23</v>
      </c>
      <c r="R8" s="1" t="s">
        <v>69</v>
      </c>
      <c r="S8" s="1"/>
      <c r="T8" s="1"/>
      <c r="U8" s="1"/>
      <c r="V8" s="1"/>
      <c r="W8" s="1"/>
      <c r="X8" s="1"/>
      <c r="Y8" s="1"/>
      <c r="Z8" s="1"/>
    </row>
    <row r="9" spans="1:33" s="23" customFormat="1" ht="34.75" customHeight="1" x14ac:dyDescent="0.2">
      <c r="A9" s="70" t="e">
        <f>IF(B9="","",INDEX($P$2:$P$9,MATCH(B9,$Q$2:$Q$9,0)))</f>
        <v>#N/A</v>
      </c>
      <c r="B9" s="27" t="s">
        <v>9</v>
      </c>
      <c r="C9" s="28"/>
      <c r="D9" s="29"/>
      <c r="E9" s="43" t="str">
        <f>PHONETIC(C9)</f>
        <v/>
      </c>
      <c r="F9" s="90" t="str">
        <f>PHONETIC(D9)</f>
        <v/>
      </c>
      <c r="G9" s="115"/>
      <c r="H9" s="115"/>
      <c r="I9" s="115"/>
      <c r="J9" s="126"/>
      <c r="K9" s="127"/>
      <c r="L9" s="127"/>
      <c r="M9" s="127"/>
      <c r="N9" s="127"/>
      <c r="O9" s="22"/>
      <c r="P9" s="1">
        <v>8</v>
      </c>
      <c r="Q9" s="1" t="s">
        <v>24</v>
      </c>
      <c r="R9" s="1" t="s">
        <v>70</v>
      </c>
      <c r="S9" s="1"/>
      <c r="T9" s="1"/>
      <c r="U9" s="1"/>
      <c r="V9" s="1"/>
      <c r="W9" s="1"/>
      <c r="X9" s="1"/>
      <c r="Y9" s="1"/>
      <c r="Z9" s="1"/>
    </row>
    <row r="10" spans="1:33" s="23" customFormat="1" ht="20.399999999999999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 t="s">
        <v>88</v>
      </c>
      <c r="K10" s="21"/>
      <c r="L10" s="21"/>
      <c r="M10" s="15"/>
      <c r="N10" s="15"/>
      <c r="O10" s="1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33" s="17" customFormat="1" ht="15" customHeight="1" x14ac:dyDescent="0.2">
      <c r="A11" s="32"/>
      <c r="B11" s="5"/>
      <c r="C11" s="15"/>
      <c r="D11" s="31"/>
      <c r="E11" s="31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"/>
      <c r="Q11" s="1"/>
      <c r="R11" s="2"/>
      <c r="S11" s="2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s="17" customFormat="1" ht="31.25" customHeight="1" x14ac:dyDescent="0.2">
      <c r="A12" s="32"/>
      <c r="B12" s="119" t="s">
        <v>75</v>
      </c>
      <c r="C12" s="120"/>
      <c r="D12" s="116" t="s">
        <v>9</v>
      </c>
      <c r="E12" s="116"/>
      <c r="F12" s="117"/>
      <c r="G12" s="15" t="s">
        <v>86</v>
      </c>
      <c r="H12" s="15"/>
      <c r="I12" s="15"/>
      <c r="J12" s="15"/>
      <c r="K12" s="15"/>
      <c r="L12" s="15"/>
      <c r="M12" s="15"/>
      <c r="N12" s="15"/>
      <c r="O12" s="15"/>
      <c r="P12" s="1"/>
      <c r="Q12" s="1"/>
      <c r="R12" s="2"/>
      <c r="S12" s="2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s="17" customFormat="1" ht="15" customHeight="1" x14ac:dyDescent="0.2">
      <c r="A13" s="32"/>
      <c r="B13" s="5"/>
      <c r="C13" s="15"/>
      <c r="D13" s="31"/>
      <c r="E13" s="31"/>
      <c r="F13" s="31"/>
      <c r="G13" s="15"/>
      <c r="H13" s="15"/>
      <c r="I13" s="15"/>
      <c r="J13" s="15"/>
      <c r="K13" s="15"/>
      <c r="L13" s="15"/>
      <c r="M13" s="15"/>
      <c r="N13" s="15"/>
      <c r="O13" s="15"/>
      <c r="P13" s="1"/>
      <c r="Q13" s="1"/>
      <c r="R13" s="2"/>
      <c r="S13" s="2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s="17" customFormat="1" ht="31.25" customHeight="1" x14ac:dyDescent="0.2">
      <c r="A14" s="118" t="s">
        <v>74</v>
      </c>
      <c r="B14" s="118"/>
      <c r="C14" s="96"/>
      <c r="D14" s="96"/>
      <c r="E14" s="96"/>
      <c r="F14" s="96"/>
      <c r="G14" s="96"/>
      <c r="H14" s="96"/>
      <c r="I14" s="96"/>
      <c r="J14" s="96"/>
      <c r="K14" s="15"/>
      <c r="L14" s="15"/>
      <c r="M14" s="15"/>
      <c r="N14" s="15"/>
      <c r="O14" s="15"/>
      <c r="P14" s="1"/>
      <c r="Q14" s="1"/>
      <c r="R14" s="2"/>
      <c r="S14" s="2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s="17" customFormat="1" ht="31.25" customHeight="1" x14ac:dyDescent="0.2">
      <c r="A15" s="78"/>
      <c r="B15" s="78"/>
      <c r="C15" s="91"/>
      <c r="D15" s="89" t="s">
        <v>87</v>
      </c>
      <c r="E15" s="91"/>
      <c r="F15" s="89" t="s">
        <v>87</v>
      </c>
      <c r="G15" s="15"/>
      <c r="H15" s="15"/>
      <c r="I15" s="15"/>
      <c r="J15" s="15"/>
      <c r="K15" s="15"/>
      <c r="L15" s="15"/>
      <c r="M15" s="15"/>
      <c r="N15" s="15"/>
      <c r="O15" s="15"/>
      <c r="P15" s="1"/>
      <c r="Q15" s="1"/>
      <c r="R15" s="2"/>
      <c r="S15" s="2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s="17" customFormat="1" ht="36" customHeight="1" x14ac:dyDescent="0.45">
      <c r="A16" s="129" t="s">
        <v>10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67"/>
      <c r="P16" s="1"/>
      <c r="Q16" s="1"/>
      <c r="S16" s="2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41.4" customHeight="1" x14ac:dyDescent="0.2">
      <c r="A17" s="132" t="s">
        <v>84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33"/>
      <c r="N17" s="133"/>
      <c r="O17" s="73"/>
      <c r="S17" s="16"/>
      <c r="T17" s="16"/>
      <c r="U17" s="16"/>
    </row>
    <row r="18" spans="1:33" ht="26" customHeight="1" x14ac:dyDescent="0.2">
      <c r="A18" s="64" t="s">
        <v>7</v>
      </c>
      <c r="B18" s="33" t="s">
        <v>5</v>
      </c>
      <c r="C18" s="25" t="s">
        <v>0</v>
      </c>
      <c r="D18" s="26" t="s">
        <v>1</v>
      </c>
      <c r="E18" s="25" t="s">
        <v>53</v>
      </c>
      <c r="F18" s="34" t="s">
        <v>55</v>
      </c>
      <c r="G18" s="114" t="s">
        <v>2</v>
      </c>
      <c r="H18" s="114"/>
      <c r="I18" s="66" t="s">
        <v>11</v>
      </c>
      <c r="J18" s="66" t="s">
        <v>12</v>
      </c>
      <c r="K18" s="71" t="s">
        <v>78</v>
      </c>
      <c r="L18" s="71" t="s">
        <v>77</v>
      </c>
      <c r="M18" s="114" t="s">
        <v>15</v>
      </c>
      <c r="N18" s="114"/>
      <c r="O18" s="114"/>
      <c r="R18" s="3"/>
      <c r="S18" s="16"/>
      <c r="T18" s="16"/>
      <c r="U18" s="16"/>
    </row>
    <row r="19" spans="1:33" ht="26" customHeight="1" x14ac:dyDescent="0.2">
      <c r="A19" s="65">
        <v>1</v>
      </c>
      <c r="B19" s="65" t="str">
        <f>$B$9</f>
        <v>（選択）</v>
      </c>
      <c r="C19" s="28"/>
      <c r="D19" s="29"/>
      <c r="E19" s="28"/>
      <c r="F19" s="30" t="str">
        <f t="shared" ref="F19:F20" si="0">PHONETIC(D19)</f>
        <v/>
      </c>
      <c r="G19" s="135"/>
      <c r="H19" s="117"/>
      <c r="I19" s="35" t="s">
        <v>9</v>
      </c>
      <c r="J19" s="35" t="s">
        <v>9</v>
      </c>
      <c r="K19" s="69"/>
      <c r="L19" s="88" t="str">
        <f>IF($K19="","",DATEDIF($K19,$Z$2,"Y"))</f>
        <v/>
      </c>
      <c r="M19" s="115"/>
      <c r="N19" s="115"/>
      <c r="O19" s="115"/>
      <c r="R19" s="3"/>
    </row>
    <row r="20" spans="1:33" ht="26" customHeight="1" x14ac:dyDescent="0.2">
      <c r="A20" s="64">
        <v>2</v>
      </c>
      <c r="B20" s="65" t="str">
        <f t="shared" ref="B20:B23" si="1">$B$9</f>
        <v>（選択）</v>
      </c>
      <c r="C20" s="36"/>
      <c r="D20" s="37"/>
      <c r="E20" s="28" t="str">
        <f t="shared" ref="E20" si="2">PHONETIC(C20)</f>
        <v/>
      </c>
      <c r="F20" s="30" t="str">
        <f t="shared" si="0"/>
        <v/>
      </c>
      <c r="G20" s="135"/>
      <c r="H20" s="117"/>
      <c r="I20" s="35" t="s">
        <v>9</v>
      </c>
      <c r="J20" s="35" t="s">
        <v>9</v>
      </c>
      <c r="K20" s="69"/>
      <c r="L20" s="88" t="str">
        <f t="shared" ref="L20:L23" si="3">IF($K20="","",DATEDIF($K20,$Z$2,"Y"))</f>
        <v/>
      </c>
      <c r="M20" s="105"/>
      <c r="N20" s="105"/>
      <c r="O20" s="105"/>
      <c r="R20" s="3"/>
      <c r="S20" s="3"/>
      <c r="T20" s="3"/>
      <c r="U20" s="3"/>
    </row>
    <row r="21" spans="1:33" ht="26" customHeight="1" x14ac:dyDescent="0.2">
      <c r="A21" s="65">
        <v>3</v>
      </c>
      <c r="B21" s="65" t="str">
        <f t="shared" si="1"/>
        <v>（選択）</v>
      </c>
      <c r="C21" s="36"/>
      <c r="D21" s="37"/>
      <c r="E21" s="28" t="str">
        <f t="shared" ref="E21" si="4">PHONETIC(C21)</f>
        <v/>
      </c>
      <c r="F21" s="30" t="str">
        <f t="shared" ref="F21" si="5">PHONETIC(D21)</f>
        <v/>
      </c>
      <c r="G21" s="135"/>
      <c r="H21" s="117"/>
      <c r="I21" s="35" t="s">
        <v>9</v>
      </c>
      <c r="J21" s="35" t="s">
        <v>9</v>
      </c>
      <c r="K21" s="69"/>
      <c r="L21" s="88" t="str">
        <f t="shared" si="3"/>
        <v/>
      </c>
      <c r="M21" s="105"/>
      <c r="N21" s="105"/>
      <c r="O21" s="105"/>
      <c r="R21" s="3"/>
      <c r="S21" s="3"/>
      <c r="T21" s="3"/>
      <c r="U21" s="3"/>
    </row>
    <row r="22" spans="1:33" ht="26" customHeight="1" x14ac:dyDescent="0.2">
      <c r="A22" s="64">
        <v>4</v>
      </c>
      <c r="B22" s="65" t="str">
        <f t="shared" si="1"/>
        <v>（選択）</v>
      </c>
      <c r="C22" s="36"/>
      <c r="D22" s="37"/>
      <c r="E22" s="28" t="str">
        <f t="shared" ref="E22" si="6">PHONETIC(C22)</f>
        <v/>
      </c>
      <c r="F22" s="30" t="str">
        <f t="shared" ref="F22" si="7">PHONETIC(D22)</f>
        <v/>
      </c>
      <c r="G22" s="135"/>
      <c r="H22" s="117"/>
      <c r="I22" s="35" t="s">
        <v>9</v>
      </c>
      <c r="J22" s="35" t="s">
        <v>9</v>
      </c>
      <c r="K22" s="69"/>
      <c r="L22" s="88" t="str">
        <f t="shared" si="3"/>
        <v/>
      </c>
      <c r="M22" s="105"/>
      <c r="N22" s="105"/>
      <c r="O22" s="105"/>
      <c r="R22" s="3"/>
      <c r="S22" s="3"/>
      <c r="T22" s="3"/>
      <c r="U22" s="3"/>
    </row>
    <row r="23" spans="1:33" ht="26" customHeight="1" x14ac:dyDescent="0.2">
      <c r="A23" s="65">
        <v>5</v>
      </c>
      <c r="B23" s="65" t="str">
        <f t="shared" si="1"/>
        <v>（選択）</v>
      </c>
      <c r="C23" s="36"/>
      <c r="D23" s="37"/>
      <c r="E23" s="28" t="str">
        <f t="shared" ref="E23" si="8">PHONETIC(C23)</f>
        <v/>
      </c>
      <c r="F23" s="30" t="str">
        <f t="shared" ref="F23" si="9">PHONETIC(D23)</f>
        <v/>
      </c>
      <c r="G23" s="135"/>
      <c r="H23" s="117"/>
      <c r="I23" s="35" t="s">
        <v>9</v>
      </c>
      <c r="J23" s="35" t="s">
        <v>9</v>
      </c>
      <c r="K23" s="35"/>
      <c r="L23" s="88" t="str">
        <f t="shared" si="3"/>
        <v/>
      </c>
      <c r="M23" s="105"/>
      <c r="N23" s="105"/>
      <c r="O23" s="105"/>
      <c r="R23" s="3"/>
      <c r="S23" s="3"/>
      <c r="U23" s="3"/>
    </row>
    <row r="24" spans="1:33" ht="25.75" customHeight="1" x14ac:dyDescent="0.2">
      <c r="A24" s="130" t="s">
        <v>109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1"/>
      <c r="N24" s="131"/>
      <c r="O24" s="74"/>
      <c r="R24" s="3"/>
      <c r="S24" s="3"/>
      <c r="T24" s="3"/>
      <c r="U24" s="3"/>
    </row>
    <row r="25" spans="1:33" ht="25.75" customHeight="1" x14ac:dyDescent="0.2">
      <c r="A25" s="75" t="s">
        <v>79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R25" s="3"/>
      <c r="S25" s="3"/>
      <c r="T25" s="3"/>
      <c r="U25" s="3"/>
    </row>
    <row r="26" spans="1:33" ht="26" customHeight="1" x14ac:dyDescent="0.35">
      <c r="A26" s="136"/>
      <c r="B26" s="137"/>
      <c r="C26" s="138" t="s">
        <v>3</v>
      </c>
      <c r="D26" s="139"/>
      <c r="E26" s="138" t="s">
        <v>57</v>
      </c>
      <c r="F26" s="139"/>
      <c r="G26" s="142" t="s">
        <v>2</v>
      </c>
      <c r="H26" s="143"/>
      <c r="I26" s="140" t="s">
        <v>11</v>
      </c>
      <c r="J26" s="140" t="s">
        <v>4</v>
      </c>
      <c r="K26" s="128" t="s">
        <v>83</v>
      </c>
      <c r="L26" s="106" t="s">
        <v>82</v>
      </c>
      <c r="M26" s="106" t="s">
        <v>76</v>
      </c>
      <c r="N26" s="79" t="s">
        <v>13</v>
      </c>
      <c r="O26" s="79" t="s">
        <v>108</v>
      </c>
      <c r="R26" s="3"/>
      <c r="S26" s="3"/>
      <c r="T26" s="3"/>
      <c r="U26" s="3"/>
      <c r="V26" s="3"/>
      <c r="W26" s="3"/>
      <c r="X26" s="3"/>
      <c r="Y26" s="3"/>
    </row>
    <row r="27" spans="1:33" s="42" customFormat="1" ht="26" customHeight="1" x14ac:dyDescent="0.2">
      <c r="A27" s="38" t="s">
        <v>7</v>
      </c>
      <c r="B27" s="33" t="s">
        <v>5</v>
      </c>
      <c r="C27" s="39" t="s">
        <v>0</v>
      </c>
      <c r="D27" s="40" t="s">
        <v>1</v>
      </c>
      <c r="E27" s="39" t="s">
        <v>52</v>
      </c>
      <c r="F27" s="40" t="s">
        <v>54</v>
      </c>
      <c r="G27" s="144" t="s">
        <v>85</v>
      </c>
      <c r="H27" s="145"/>
      <c r="I27" s="141"/>
      <c r="J27" s="141"/>
      <c r="K27" s="122"/>
      <c r="L27" s="107"/>
      <c r="M27" s="107"/>
      <c r="N27" s="80" t="s">
        <v>14</v>
      </c>
      <c r="O27" s="80" t="s">
        <v>80</v>
      </c>
      <c r="P27" s="1"/>
      <c r="Q27" s="1"/>
      <c r="R27" s="3"/>
      <c r="S27" s="54"/>
      <c r="T27" s="54"/>
      <c r="U27" s="54"/>
      <c r="V27" s="54"/>
      <c r="W27" s="54"/>
      <c r="X27" s="54"/>
      <c r="Y27" s="54"/>
      <c r="Z27" s="3"/>
      <c r="AA27" s="41"/>
      <c r="AB27" s="41"/>
      <c r="AC27" s="41"/>
      <c r="AD27" s="41"/>
      <c r="AE27" s="41"/>
      <c r="AF27" s="41"/>
      <c r="AG27" s="41"/>
    </row>
    <row r="28" spans="1:33" ht="26" customHeight="1" x14ac:dyDescent="0.2">
      <c r="A28" s="65">
        <v>1</v>
      </c>
      <c r="B28" s="65" t="str">
        <f>$B$9</f>
        <v>（選択）</v>
      </c>
      <c r="C28" s="43"/>
      <c r="D28" s="44"/>
      <c r="E28" s="28" t="str">
        <f t="shared" ref="E28:E30" si="10">PHONETIC(C28)</f>
        <v/>
      </c>
      <c r="F28" s="30" t="str">
        <f t="shared" ref="F28:F30" si="11">PHONETIC(D28)</f>
        <v/>
      </c>
      <c r="G28" s="135"/>
      <c r="H28" s="117"/>
      <c r="I28" s="35" t="s">
        <v>9</v>
      </c>
      <c r="J28" s="35" t="s">
        <v>9</v>
      </c>
      <c r="K28" s="72"/>
      <c r="L28" s="88" t="str">
        <f t="shared" ref="L28:L47" si="12">IF($K28="","",DATEDIF($K28,$Z$2,"Y"))</f>
        <v/>
      </c>
      <c r="M28" s="45"/>
      <c r="N28" s="45" t="s">
        <v>9</v>
      </c>
      <c r="O28" s="77"/>
      <c r="S28" s="3"/>
      <c r="T28" s="3"/>
      <c r="U28" s="3"/>
      <c r="V28" s="3"/>
      <c r="W28" s="3"/>
      <c r="X28" s="3"/>
      <c r="Y28" s="3"/>
    </row>
    <row r="29" spans="1:33" ht="26" customHeight="1" x14ac:dyDescent="0.2">
      <c r="A29" s="65">
        <v>2</v>
      </c>
      <c r="B29" s="65" t="str">
        <f t="shared" ref="B29:B47" si="13">$B$9</f>
        <v>（選択）</v>
      </c>
      <c r="C29" s="43"/>
      <c r="D29" s="46"/>
      <c r="E29" s="28" t="str">
        <f t="shared" si="10"/>
        <v/>
      </c>
      <c r="F29" s="30" t="str">
        <f t="shared" si="11"/>
        <v/>
      </c>
      <c r="G29" s="135"/>
      <c r="H29" s="117"/>
      <c r="I29" s="35" t="s">
        <v>9</v>
      </c>
      <c r="J29" s="35" t="s">
        <v>9</v>
      </c>
      <c r="K29" s="72"/>
      <c r="L29" s="88" t="str">
        <f t="shared" si="12"/>
        <v/>
      </c>
      <c r="M29" s="45"/>
      <c r="N29" s="45" t="s">
        <v>9</v>
      </c>
      <c r="O29" s="77"/>
      <c r="S29" s="3"/>
      <c r="T29" s="3"/>
      <c r="U29" s="3"/>
      <c r="V29" s="3"/>
      <c r="W29" s="3"/>
      <c r="X29" s="3"/>
      <c r="Y29" s="3"/>
    </row>
    <row r="30" spans="1:33" ht="26" customHeight="1" x14ac:dyDescent="0.2">
      <c r="A30" s="65">
        <v>3</v>
      </c>
      <c r="B30" s="65" t="str">
        <f t="shared" si="13"/>
        <v>（選択）</v>
      </c>
      <c r="C30" s="43"/>
      <c r="D30" s="46"/>
      <c r="E30" s="28" t="str">
        <f t="shared" si="10"/>
        <v/>
      </c>
      <c r="F30" s="30" t="str">
        <f t="shared" si="11"/>
        <v/>
      </c>
      <c r="G30" s="135"/>
      <c r="H30" s="117"/>
      <c r="I30" s="35" t="s">
        <v>9</v>
      </c>
      <c r="J30" s="35" t="s">
        <v>9</v>
      </c>
      <c r="K30" s="72"/>
      <c r="L30" s="88" t="str">
        <f t="shared" si="12"/>
        <v/>
      </c>
      <c r="M30" s="45"/>
      <c r="N30" s="45" t="s">
        <v>9</v>
      </c>
      <c r="O30" s="77"/>
      <c r="S30" s="3"/>
      <c r="T30" s="3"/>
      <c r="U30" s="3"/>
      <c r="V30" s="3"/>
      <c r="W30" s="3"/>
      <c r="X30" s="3"/>
      <c r="Y30" s="3"/>
    </row>
    <row r="31" spans="1:33" ht="26" customHeight="1" x14ac:dyDescent="0.2">
      <c r="A31" s="65">
        <v>4</v>
      </c>
      <c r="B31" s="65" t="str">
        <f t="shared" si="13"/>
        <v>（選択）</v>
      </c>
      <c r="C31" s="43"/>
      <c r="D31" s="46"/>
      <c r="E31" s="28" t="str">
        <f t="shared" ref="E31:E47" si="14">PHONETIC(C31)</f>
        <v/>
      </c>
      <c r="F31" s="30" t="str">
        <f t="shared" ref="F31:F47" si="15">PHONETIC(D31)</f>
        <v/>
      </c>
      <c r="G31" s="135"/>
      <c r="H31" s="117"/>
      <c r="I31" s="35" t="s">
        <v>9</v>
      </c>
      <c r="J31" s="35" t="s">
        <v>9</v>
      </c>
      <c r="K31" s="68"/>
      <c r="L31" s="88" t="str">
        <f t="shared" si="12"/>
        <v/>
      </c>
      <c r="M31" s="45"/>
      <c r="N31" s="45" t="s">
        <v>9</v>
      </c>
      <c r="O31" s="77"/>
      <c r="S31" s="3"/>
      <c r="T31" s="3"/>
      <c r="U31" s="3"/>
      <c r="V31" s="3"/>
      <c r="W31" s="3"/>
      <c r="X31" s="3"/>
      <c r="Y31" s="3"/>
    </row>
    <row r="32" spans="1:33" ht="26" customHeight="1" x14ac:dyDescent="0.2">
      <c r="A32" s="65">
        <v>5</v>
      </c>
      <c r="B32" s="65" t="str">
        <f t="shared" si="13"/>
        <v>（選択）</v>
      </c>
      <c r="C32" s="43"/>
      <c r="D32" s="46"/>
      <c r="E32" s="28" t="str">
        <f t="shared" si="14"/>
        <v/>
      </c>
      <c r="F32" s="30" t="str">
        <f t="shared" si="15"/>
        <v/>
      </c>
      <c r="G32" s="135"/>
      <c r="H32" s="117"/>
      <c r="I32" s="35" t="s">
        <v>9</v>
      </c>
      <c r="J32" s="35" t="s">
        <v>9</v>
      </c>
      <c r="K32" s="68"/>
      <c r="L32" s="88" t="str">
        <f t="shared" si="12"/>
        <v/>
      </c>
      <c r="M32" s="45"/>
      <c r="N32" s="45" t="s">
        <v>9</v>
      </c>
      <c r="O32" s="77"/>
      <c r="S32" s="3"/>
      <c r="T32" s="3"/>
      <c r="U32" s="3"/>
      <c r="V32" s="3"/>
      <c r="W32" s="3"/>
      <c r="X32" s="3"/>
      <c r="Y32" s="3"/>
    </row>
    <row r="33" spans="1:25" ht="26" customHeight="1" x14ac:dyDescent="0.2">
      <c r="A33" s="65">
        <v>6</v>
      </c>
      <c r="B33" s="65" t="str">
        <f t="shared" si="13"/>
        <v>（選択）</v>
      </c>
      <c r="C33" s="43"/>
      <c r="D33" s="46"/>
      <c r="E33" s="28" t="str">
        <f t="shared" si="14"/>
        <v/>
      </c>
      <c r="F33" s="30" t="str">
        <f t="shared" si="15"/>
        <v/>
      </c>
      <c r="G33" s="135"/>
      <c r="H33" s="117"/>
      <c r="I33" s="35" t="s">
        <v>9</v>
      </c>
      <c r="J33" s="35" t="s">
        <v>9</v>
      </c>
      <c r="K33" s="68"/>
      <c r="L33" s="88" t="str">
        <f t="shared" si="12"/>
        <v/>
      </c>
      <c r="M33" s="45"/>
      <c r="N33" s="45" t="s">
        <v>9</v>
      </c>
      <c r="O33" s="77"/>
      <c r="S33" s="3"/>
      <c r="T33" s="3"/>
      <c r="U33" s="3"/>
      <c r="V33" s="3"/>
      <c r="W33" s="3"/>
      <c r="X33" s="3"/>
      <c r="Y33" s="3"/>
    </row>
    <row r="34" spans="1:25" ht="26" customHeight="1" x14ac:dyDescent="0.2">
      <c r="A34" s="65">
        <v>7</v>
      </c>
      <c r="B34" s="65" t="str">
        <f t="shared" si="13"/>
        <v>（選択）</v>
      </c>
      <c r="C34" s="43"/>
      <c r="D34" s="46"/>
      <c r="E34" s="28" t="str">
        <f t="shared" si="14"/>
        <v/>
      </c>
      <c r="F34" s="30" t="str">
        <f t="shared" si="15"/>
        <v/>
      </c>
      <c r="G34" s="135"/>
      <c r="H34" s="117"/>
      <c r="I34" s="35" t="s">
        <v>9</v>
      </c>
      <c r="J34" s="35" t="s">
        <v>9</v>
      </c>
      <c r="K34" s="68"/>
      <c r="L34" s="88" t="str">
        <f t="shared" si="12"/>
        <v/>
      </c>
      <c r="M34" s="45"/>
      <c r="N34" s="45" t="s">
        <v>9</v>
      </c>
      <c r="O34" s="77"/>
      <c r="S34" s="3"/>
      <c r="T34" s="3"/>
      <c r="U34" s="3"/>
      <c r="V34" s="3"/>
      <c r="W34" s="3"/>
      <c r="X34" s="3"/>
      <c r="Y34" s="3"/>
    </row>
    <row r="35" spans="1:25" ht="26" customHeight="1" x14ac:dyDescent="0.2">
      <c r="A35" s="65">
        <v>8</v>
      </c>
      <c r="B35" s="65" t="str">
        <f t="shared" si="13"/>
        <v>（選択）</v>
      </c>
      <c r="C35" s="43"/>
      <c r="D35" s="46"/>
      <c r="E35" s="28" t="str">
        <f t="shared" si="14"/>
        <v/>
      </c>
      <c r="F35" s="30" t="str">
        <f t="shared" si="15"/>
        <v/>
      </c>
      <c r="G35" s="135"/>
      <c r="H35" s="117"/>
      <c r="I35" s="35" t="s">
        <v>9</v>
      </c>
      <c r="J35" s="35" t="s">
        <v>9</v>
      </c>
      <c r="K35" s="68"/>
      <c r="L35" s="88" t="str">
        <f t="shared" si="12"/>
        <v/>
      </c>
      <c r="M35" s="45"/>
      <c r="N35" s="45" t="s">
        <v>9</v>
      </c>
      <c r="O35" s="77"/>
      <c r="S35" s="3"/>
      <c r="T35" s="3"/>
      <c r="U35" s="3"/>
      <c r="V35" s="3"/>
      <c r="W35" s="3"/>
      <c r="X35" s="3"/>
      <c r="Y35" s="3"/>
    </row>
    <row r="36" spans="1:25" ht="26" customHeight="1" x14ac:dyDescent="0.2">
      <c r="A36" s="65">
        <v>9</v>
      </c>
      <c r="B36" s="65" t="str">
        <f t="shared" si="13"/>
        <v>（選択）</v>
      </c>
      <c r="C36" s="43"/>
      <c r="D36" s="46"/>
      <c r="E36" s="28" t="str">
        <f t="shared" si="14"/>
        <v/>
      </c>
      <c r="F36" s="30" t="str">
        <f t="shared" si="15"/>
        <v/>
      </c>
      <c r="G36" s="135"/>
      <c r="H36" s="117"/>
      <c r="I36" s="35" t="s">
        <v>9</v>
      </c>
      <c r="J36" s="35" t="s">
        <v>9</v>
      </c>
      <c r="K36" s="68"/>
      <c r="L36" s="88" t="str">
        <f t="shared" si="12"/>
        <v/>
      </c>
      <c r="M36" s="45"/>
      <c r="N36" s="45" t="s">
        <v>9</v>
      </c>
      <c r="O36" s="77"/>
      <c r="S36" s="3"/>
      <c r="T36" s="3"/>
      <c r="U36" s="3"/>
      <c r="V36" s="3"/>
      <c r="W36" s="3"/>
      <c r="X36" s="3"/>
      <c r="Y36" s="3"/>
    </row>
    <row r="37" spans="1:25" ht="26" customHeight="1" x14ac:dyDescent="0.2">
      <c r="A37" s="65">
        <v>10</v>
      </c>
      <c r="B37" s="65" t="str">
        <f t="shared" si="13"/>
        <v>（選択）</v>
      </c>
      <c r="C37" s="43"/>
      <c r="D37" s="46"/>
      <c r="E37" s="28" t="str">
        <f t="shared" si="14"/>
        <v/>
      </c>
      <c r="F37" s="30" t="str">
        <f t="shared" si="15"/>
        <v/>
      </c>
      <c r="G37" s="135"/>
      <c r="H37" s="117"/>
      <c r="I37" s="35" t="s">
        <v>9</v>
      </c>
      <c r="J37" s="35" t="s">
        <v>9</v>
      </c>
      <c r="K37" s="68"/>
      <c r="L37" s="88" t="str">
        <f t="shared" si="12"/>
        <v/>
      </c>
      <c r="M37" s="45"/>
      <c r="N37" s="45" t="s">
        <v>9</v>
      </c>
      <c r="O37" s="77"/>
      <c r="S37" s="3"/>
      <c r="T37" s="3"/>
      <c r="U37" s="3"/>
      <c r="V37" s="3"/>
      <c r="W37" s="3"/>
      <c r="X37" s="3"/>
      <c r="Y37" s="3"/>
    </row>
    <row r="38" spans="1:25" ht="26" customHeight="1" x14ac:dyDescent="0.2">
      <c r="A38" s="65">
        <v>11</v>
      </c>
      <c r="B38" s="65" t="str">
        <f t="shared" si="13"/>
        <v>（選択）</v>
      </c>
      <c r="C38" s="43"/>
      <c r="D38" s="46"/>
      <c r="E38" s="28" t="str">
        <f t="shared" si="14"/>
        <v/>
      </c>
      <c r="F38" s="30" t="str">
        <f t="shared" si="15"/>
        <v/>
      </c>
      <c r="G38" s="135"/>
      <c r="H38" s="117"/>
      <c r="I38" s="35" t="s">
        <v>9</v>
      </c>
      <c r="J38" s="35" t="s">
        <v>9</v>
      </c>
      <c r="K38" s="68"/>
      <c r="L38" s="88" t="str">
        <f t="shared" si="12"/>
        <v/>
      </c>
      <c r="M38" s="45"/>
      <c r="N38" s="45" t="s">
        <v>9</v>
      </c>
      <c r="O38" s="77"/>
    </row>
    <row r="39" spans="1:25" ht="26" customHeight="1" x14ac:dyDescent="0.2">
      <c r="A39" s="65">
        <v>12</v>
      </c>
      <c r="B39" s="65" t="str">
        <f t="shared" si="13"/>
        <v>（選択）</v>
      </c>
      <c r="C39" s="43"/>
      <c r="D39" s="46"/>
      <c r="E39" s="28" t="str">
        <f t="shared" si="14"/>
        <v/>
      </c>
      <c r="F39" s="30" t="str">
        <f t="shared" si="15"/>
        <v/>
      </c>
      <c r="G39" s="135"/>
      <c r="H39" s="117"/>
      <c r="I39" s="35" t="s">
        <v>9</v>
      </c>
      <c r="J39" s="35" t="s">
        <v>9</v>
      </c>
      <c r="K39" s="68"/>
      <c r="L39" s="88" t="str">
        <f t="shared" si="12"/>
        <v/>
      </c>
      <c r="M39" s="45"/>
      <c r="N39" s="45" t="s">
        <v>9</v>
      </c>
      <c r="O39" s="77"/>
    </row>
    <row r="40" spans="1:25" ht="26" customHeight="1" x14ac:dyDescent="0.2">
      <c r="A40" s="65">
        <v>13</v>
      </c>
      <c r="B40" s="65" t="str">
        <f t="shared" si="13"/>
        <v>（選択）</v>
      </c>
      <c r="C40" s="43"/>
      <c r="D40" s="46"/>
      <c r="E40" s="28" t="str">
        <f t="shared" si="14"/>
        <v/>
      </c>
      <c r="F40" s="30" t="str">
        <f t="shared" si="15"/>
        <v/>
      </c>
      <c r="G40" s="135"/>
      <c r="H40" s="117"/>
      <c r="I40" s="35" t="s">
        <v>9</v>
      </c>
      <c r="J40" s="35" t="s">
        <v>9</v>
      </c>
      <c r="K40" s="68"/>
      <c r="L40" s="88" t="str">
        <f t="shared" si="12"/>
        <v/>
      </c>
      <c r="M40" s="45"/>
      <c r="N40" s="45" t="s">
        <v>9</v>
      </c>
      <c r="O40" s="77"/>
    </row>
    <row r="41" spans="1:25" ht="26" customHeight="1" x14ac:dyDescent="0.2">
      <c r="A41" s="65">
        <v>14</v>
      </c>
      <c r="B41" s="65" t="str">
        <f t="shared" si="13"/>
        <v>（選択）</v>
      </c>
      <c r="C41" s="47"/>
      <c r="D41" s="46"/>
      <c r="E41" s="28" t="str">
        <f t="shared" si="14"/>
        <v/>
      </c>
      <c r="F41" s="30" t="str">
        <f t="shared" si="15"/>
        <v/>
      </c>
      <c r="G41" s="135"/>
      <c r="H41" s="117"/>
      <c r="I41" s="35" t="s">
        <v>9</v>
      </c>
      <c r="J41" s="35" t="s">
        <v>9</v>
      </c>
      <c r="K41" s="68"/>
      <c r="L41" s="88" t="str">
        <f t="shared" si="12"/>
        <v/>
      </c>
      <c r="M41" s="45"/>
      <c r="N41" s="45" t="s">
        <v>9</v>
      </c>
      <c r="O41" s="77"/>
    </row>
    <row r="42" spans="1:25" ht="26" customHeight="1" x14ac:dyDescent="0.2">
      <c r="A42" s="65">
        <v>15</v>
      </c>
      <c r="B42" s="65" t="str">
        <f t="shared" si="13"/>
        <v>（選択）</v>
      </c>
      <c r="C42" s="47"/>
      <c r="D42" s="46"/>
      <c r="E42" s="28" t="str">
        <f t="shared" si="14"/>
        <v/>
      </c>
      <c r="F42" s="30" t="str">
        <f t="shared" si="15"/>
        <v/>
      </c>
      <c r="G42" s="135"/>
      <c r="H42" s="117"/>
      <c r="I42" s="35" t="s">
        <v>9</v>
      </c>
      <c r="J42" s="35" t="s">
        <v>9</v>
      </c>
      <c r="K42" s="68"/>
      <c r="L42" s="88" t="str">
        <f t="shared" si="12"/>
        <v/>
      </c>
      <c r="M42" s="45"/>
      <c r="N42" s="45" t="s">
        <v>9</v>
      </c>
      <c r="O42" s="77"/>
    </row>
    <row r="43" spans="1:25" ht="26" customHeight="1" x14ac:dyDescent="0.2">
      <c r="A43" s="65">
        <v>16</v>
      </c>
      <c r="B43" s="65" t="str">
        <f t="shared" si="13"/>
        <v>（選択）</v>
      </c>
      <c r="C43" s="47"/>
      <c r="D43" s="46"/>
      <c r="E43" s="28" t="str">
        <f t="shared" si="14"/>
        <v/>
      </c>
      <c r="F43" s="30" t="str">
        <f t="shared" si="15"/>
        <v/>
      </c>
      <c r="G43" s="135"/>
      <c r="H43" s="117"/>
      <c r="I43" s="35" t="s">
        <v>9</v>
      </c>
      <c r="J43" s="35" t="s">
        <v>9</v>
      </c>
      <c r="K43" s="68"/>
      <c r="L43" s="88" t="str">
        <f t="shared" si="12"/>
        <v/>
      </c>
      <c r="M43" s="45"/>
      <c r="N43" s="45" t="s">
        <v>9</v>
      </c>
      <c r="O43" s="77"/>
    </row>
    <row r="44" spans="1:25" ht="26" customHeight="1" x14ac:dyDescent="0.2">
      <c r="A44" s="65">
        <v>17</v>
      </c>
      <c r="B44" s="65" t="str">
        <f t="shared" si="13"/>
        <v>（選択）</v>
      </c>
      <c r="C44" s="47"/>
      <c r="D44" s="46"/>
      <c r="E44" s="28" t="str">
        <f t="shared" si="14"/>
        <v/>
      </c>
      <c r="F44" s="30" t="str">
        <f t="shared" si="15"/>
        <v/>
      </c>
      <c r="G44" s="135"/>
      <c r="H44" s="117"/>
      <c r="I44" s="35" t="s">
        <v>9</v>
      </c>
      <c r="J44" s="35" t="s">
        <v>9</v>
      </c>
      <c r="K44" s="68"/>
      <c r="L44" s="88" t="str">
        <f t="shared" si="12"/>
        <v/>
      </c>
      <c r="M44" s="45"/>
      <c r="N44" s="45" t="s">
        <v>9</v>
      </c>
      <c r="O44" s="77"/>
    </row>
    <row r="45" spans="1:25" ht="26" customHeight="1" x14ac:dyDescent="0.2">
      <c r="A45" s="65">
        <v>18</v>
      </c>
      <c r="B45" s="65" t="str">
        <f t="shared" si="13"/>
        <v>（選択）</v>
      </c>
      <c r="C45" s="47"/>
      <c r="D45" s="46"/>
      <c r="E45" s="28" t="str">
        <f t="shared" si="14"/>
        <v/>
      </c>
      <c r="F45" s="30" t="str">
        <f t="shared" si="15"/>
        <v/>
      </c>
      <c r="G45" s="135"/>
      <c r="H45" s="117"/>
      <c r="I45" s="35" t="s">
        <v>9</v>
      </c>
      <c r="J45" s="35" t="s">
        <v>9</v>
      </c>
      <c r="K45" s="68"/>
      <c r="L45" s="88" t="str">
        <f t="shared" si="12"/>
        <v/>
      </c>
      <c r="M45" s="45"/>
      <c r="N45" s="45" t="s">
        <v>9</v>
      </c>
      <c r="O45" s="77"/>
    </row>
    <row r="46" spans="1:25" ht="26" customHeight="1" x14ac:dyDescent="0.2">
      <c r="A46" s="65">
        <v>19</v>
      </c>
      <c r="B46" s="65" t="str">
        <f t="shared" si="13"/>
        <v>（選択）</v>
      </c>
      <c r="C46" s="47"/>
      <c r="D46" s="46"/>
      <c r="E46" s="28" t="str">
        <f t="shared" si="14"/>
        <v/>
      </c>
      <c r="F46" s="30" t="str">
        <f t="shared" si="15"/>
        <v/>
      </c>
      <c r="G46" s="135"/>
      <c r="H46" s="117"/>
      <c r="I46" s="35" t="s">
        <v>9</v>
      </c>
      <c r="J46" s="35" t="s">
        <v>9</v>
      </c>
      <c r="K46" s="68"/>
      <c r="L46" s="88" t="str">
        <f t="shared" si="12"/>
        <v/>
      </c>
      <c r="M46" s="45"/>
      <c r="N46" s="45" t="s">
        <v>9</v>
      </c>
      <c r="O46" s="77"/>
    </row>
    <row r="47" spans="1:25" ht="26" customHeight="1" x14ac:dyDescent="0.2">
      <c r="A47" s="65">
        <v>20</v>
      </c>
      <c r="B47" s="65" t="str">
        <f t="shared" si="13"/>
        <v>（選択）</v>
      </c>
      <c r="C47" s="47"/>
      <c r="D47" s="46"/>
      <c r="E47" s="28" t="str">
        <f t="shared" si="14"/>
        <v/>
      </c>
      <c r="F47" s="30" t="str">
        <f t="shared" si="15"/>
        <v/>
      </c>
      <c r="G47" s="135"/>
      <c r="H47" s="117"/>
      <c r="I47" s="35" t="s">
        <v>9</v>
      </c>
      <c r="J47" s="35" t="s">
        <v>9</v>
      </c>
      <c r="K47" s="68"/>
      <c r="L47" s="88" t="str">
        <f t="shared" si="12"/>
        <v/>
      </c>
      <c r="M47" s="45"/>
      <c r="N47" s="45" t="s">
        <v>9</v>
      </c>
      <c r="O47" s="77"/>
    </row>
    <row r="48" spans="1:25" ht="26" customHeight="1" thickBot="1" x14ac:dyDescent="0.25">
      <c r="A48" s="31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1:26" ht="26" customHeight="1" thickTop="1" thickBot="1" x14ac:dyDescent="0.25">
      <c r="A49" s="31"/>
      <c r="B49" s="48"/>
      <c r="C49" s="4"/>
      <c r="D49" s="146" t="s">
        <v>50</v>
      </c>
      <c r="E49" s="146"/>
      <c r="F49" s="146"/>
      <c r="G49" s="48"/>
      <c r="H49" s="87" t="s">
        <v>45</v>
      </c>
      <c r="I49" s="108">
        <f>13000*COUNTA(C19:C23,C28:C47)</f>
        <v>0</v>
      </c>
      <c r="J49" s="109"/>
      <c r="K49" s="110"/>
      <c r="L49" s="110"/>
      <c r="M49" s="111"/>
      <c r="N49" s="48"/>
      <c r="O49" s="48"/>
    </row>
    <row r="50" spans="1:26" ht="26" customHeight="1" thickTop="1" x14ac:dyDescent="0.2">
      <c r="A50" s="31"/>
      <c r="B50" s="48"/>
      <c r="C50" s="19"/>
      <c r="D50" s="49" t="s">
        <v>31</v>
      </c>
      <c r="E50" s="49" t="s">
        <v>32</v>
      </c>
      <c r="F50" s="50" t="s">
        <v>43</v>
      </c>
      <c r="G50" s="48"/>
      <c r="H50" s="48"/>
      <c r="I50" s="15" t="s">
        <v>72</v>
      </c>
      <c r="J50" s="48"/>
      <c r="K50" s="48"/>
      <c r="L50" s="48"/>
      <c r="M50" s="48"/>
      <c r="N50" s="48"/>
      <c r="O50" s="48"/>
    </row>
    <row r="51" spans="1:26" ht="26" customHeight="1" x14ac:dyDescent="0.2">
      <c r="A51" s="31"/>
      <c r="B51" s="48"/>
      <c r="C51" s="51" t="s">
        <v>42</v>
      </c>
      <c r="D51" s="52">
        <f>COUNTIF($I$19:$I$23,"男")</f>
        <v>0</v>
      </c>
      <c r="E51" s="52">
        <f>COUNTIF($I$19:$I$23,"女")</f>
        <v>0</v>
      </c>
      <c r="F51" s="52">
        <f>SUM(D51:E51)</f>
        <v>0</v>
      </c>
      <c r="G51" s="48"/>
      <c r="H51" s="81" t="s">
        <v>89</v>
      </c>
      <c r="I51" s="81"/>
      <c r="J51" s="81"/>
      <c r="K51" s="81"/>
      <c r="L51" s="81"/>
      <c r="M51" s="81"/>
      <c r="N51" s="81"/>
      <c r="O51" s="48"/>
    </row>
    <row r="52" spans="1:26" ht="26" customHeight="1" x14ac:dyDescent="0.2">
      <c r="A52" s="31"/>
      <c r="B52" s="48"/>
      <c r="C52" s="53" t="s">
        <v>44</v>
      </c>
      <c r="D52" s="52">
        <f>COUNTIF($I$28:$I$47,"男")</f>
        <v>0</v>
      </c>
      <c r="E52" s="52">
        <f>COUNTIF($I$28:$I$47,"女")</f>
        <v>0</v>
      </c>
      <c r="F52" s="52">
        <f>SUM(D52:E52)</f>
        <v>0</v>
      </c>
      <c r="G52" s="48"/>
      <c r="H52" s="82" t="s">
        <v>90</v>
      </c>
      <c r="I52" s="97"/>
      <c r="J52" s="97"/>
      <c r="K52" s="97"/>
      <c r="L52" s="97"/>
      <c r="M52" s="98"/>
      <c r="N52" s="81"/>
      <c r="O52" s="48"/>
    </row>
    <row r="53" spans="1:26" ht="26" customHeight="1" x14ac:dyDescent="0.2">
      <c r="A53" s="31"/>
      <c r="B53" s="48"/>
      <c r="C53" s="52" t="s">
        <v>43</v>
      </c>
      <c r="D53" s="52">
        <f t="shared" ref="D53:E53" si="16">SUM(D51:D52)</f>
        <v>0</v>
      </c>
      <c r="E53" s="52">
        <f t="shared" si="16"/>
        <v>0</v>
      </c>
      <c r="F53" s="52">
        <f>SUM(F51:F52)</f>
        <v>0</v>
      </c>
      <c r="G53" s="48"/>
      <c r="H53" s="82" t="s">
        <v>91</v>
      </c>
      <c r="I53" s="99"/>
      <c r="J53" s="99"/>
      <c r="K53" s="99"/>
      <c r="L53" s="99"/>
      <c r="M53" s="100"/>
      <c r="N53" s="81"/>
      <c r="O53" s="48"/>
    </row>
    <row r="54" spans="1:26" ht="26" customHeight="1" x14ac:dyDescent="0.2">
      <c r="A54" s="31"/>
      <c r="B54" s="48"/>
      <c r="C54" s="48"/>
      <c r="D54" s="48"/>
      <c r="E54" s="48"/>
      <c r="F54" s="48"/>
      <c r="G54" s="48"/>
      <c r="H54" s="83" t="s">
        <v>92</v>
      </c>
      <c r="I54" s="101"/>
      <c r="J54" s="101"/>
      <c r="K54" s="101"/>
      <c r="L54" s="101"/>
      <c r="M54" s="102"/>
      <c r="N54" s="81"/>
      <c r="O54" s="48"/>
    </row>
    <row r="55" spans="1:26" ht="26" customHeight="1" x14ac:dyDescent="0.2">
      <c r="A55" s="31"/>
      <c r="B55" s="48"/>
      <c r="C55" s="48"/>
      <c r="D55" s="48"/>
      <c r="E55" s="48"/>
      <c r="F55" s="48"/>
      <c r="G55" s="48"/>
      <c r="H55" s="84"/>
      <c r="I55" s="103"/>
      <c r="J55" s="103"/>
      <c r="K55" s="103"/>
      <c r="L55" s="103"/>
      <c r="M55" s="104"/>
      <c r="N55" s="81"/>
      <c r="O55" s="48"/>
    </row>
    <row r="56" spans="1:26" ht="47.4" customHeight="1" x14ac:dyDescent="0.2">
      <c r="A56" s="31"/>
      <c r="B56" s="48"/>
      <c r="C56" s="48"/>
      <c r="D56" s="48"/>
      <c r="E56" s="48"/>
      <c r="F56" s="48"/>
      <c r="G56" s="48"/>
      <c r="H56" s="82" t="s">
        <v>93</v>
      </c>
      <c r="I56" s="93"/>
      <c r="J56" s="94"/>
      <c r="K56" s="94"/>
      <c r="L56" s="94"/>
      <c r="M56" s="95"/>
      <c r="N56" s="81"/>
      <c r="O56" s="48"/>
    </row>
    <row r="57" spans="1:26" s="23" customFormat="1" ht="16.25" customHeight="1" x14ac:dyDescent="0.2">
      <c r="A57" s="31"/>
      <c r="B57" s="56" t="s">
        <v>73</v>
      </c>
      <c r="C57" s="57"/>
      <c r="D57" s="57"/>
      <c r="E57" s="57"/>
      <c r="F57" s="58"/>
      <c r="G57" s="32"/>
      <c r="H57" s="32"/>
      <c r="I57" s="32"/>
      <c r="J57" s="32"/>
      <c r="K57" s="32"/>
      <c r="L57" s="32"/>
      <c r="M57" s="21"/>
      <c r="N57" s="22"/>
      <c r="O57" s="2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23" customFormat="1" ht="16.25" customHeight="1" x14ac:dyDescent="0.2">
      <c r="A58" s="32"/>
      <c r="B58" s="59" t="s">
        <v>58</v>
      </c>
      <c r="C58" s="55"/>
      <c r="D58" s="55"/>
      <c r="E58" s="55"/>
      <c r="F58" s="60"/>
      <c r="G58" s="32" t="s">
        <v>38</v>
      </c>
      <c r="H58" s="32"/>
      <c r="I58" s="32"/>
      <c r="J58" s="32"/>
      <c r="K58" s="32"/>
      <c r="L58" s="32"/>
      <c r="M58" s="21"/>
      <c r="N58" s="22"/>
      <c r="O58" s="2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s="23" customFormat="1" ht="16.25" customHeight="1" x14ac:dyDescent="0.2">
      <c r="A59" s="32"/>
      <c r="B59" s="61" t="s">
        <v>59</v>
      </c>
      <c r="C59" s="62"/>
      <c r="D59" s="62"/>
      <c r="E59" s="62"/>
      <c r="F59" s="63"/>
      <c r="G59" s="32" t="s">
        <v>111</v>
      </c>
      <c r="H59" s="32"/>
      <c r="I59" s="32"/>
      <c r="J59" s="32"/>
      <c r="K59" s="32"/>
      <c r="L59" s="32"/>
      <c r="M59" s="21"/>
      <c r="N59" s="22"/>
      <c r="O59" s="2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3" customFormat="1" ht="16.25" customHeigh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21"/>
      <c r="N60" s="22"/>
      <c r="O60" s="2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</sheetData>
  <sheetProtection algorithmName="SHA-512" hashValue="bSmVgvbPEYsnEQdsXPnYm70DfS/K8Oq8aXrZ3OPPuuuubX7URiBEMp6aiP06EMyaN2LGjCAPp+ImD4LRnfBYjg==" saltValue="vh5sZjqhIzat3rL0HjY2MQ==" spinCount="100000" sheet="1" objects="1" scenarios="1"/>
  <mergeCells count="68">
    <mergeCell ref="D49:F49"/>
    <mergeCell ref="G32:H32"/>
    <mergeCell ref="G33:H33"/>
    <mergeCell ref="G44:H44"/>
    <mergeCell ref="G45:H45"/>
    <mergeCell ref="G46:H46"/>
    <mergeCell ref="G37:H37"/>
    <mergeCell ref="G38:H38"/>
    <mergeCell ref="G39:H39"/>
    <mergeCell ref="G40:H40"/>
    <mergeCell ref="G34:H34"/>
    <mergeCell ref="G35:H35"/>
    <mergeCell ref="G36:H36"/>
    <mergeCell ref="G47:H47"/>
    <mergeCell ref="G42:H42"/>
    <mergeCell ref="G43:H43"/>
    <mergeCell ref="G41:H41"/>
    <mergeCell ref="G28:H28"/>
    <mergeCell ref="G29:H29"/>
    <mergeCell ref="G30:H30"/>
    <mergeCell ref="G31:H31"/>
    <mergeCell ref="C26:D26"/>
    <mergeCell ref="E26:F26"/>
    <mergeCell ref="I26:I27"/>
    <mergeCell ref="M26:M27"/>
    <mergeCell ref="J26:J27"/>
    <mergeCell ref="G26:H26"/>
    <mergeCell ref="G27:H27"/>
    <mergeCell ref="J9:N9"/>
    <mergeCell ref="G4:H4"/>
    <mergeCell ref="K26:K27"/>
    <mergeCell ref="G18:H18"/>
    <mergeCell ref="A16:N16"/>
    <mergeCell ref="A24:N24"/>
    <mergeCell ref="A17:N17"/>
    <mergeCell ref="G7:I8"/>
    <mergeCell ref="G9:I9"/>
    <mergeCell ref="M21:O21"/>
    <mergeCell ref="G19:H19"/>
    <mergeCell ref="G20:H20"/>
    <mergeCell ref="G21:H21"/>
    <mergeCell ref="G22:H22"/>
    <mergeCell ref="G23:H23"/>
    <mergeCell ref="A26:B26"/>
    <mergeCell ref="A1:O1"/>
    <mergeCell ref="M18:O18"/>
    <mergeCell ref="M19:O19"/>
    <mergeCell ref="M20:O20"/>
    <mergeCell ref="M23:O23"/>
    <mergeCell ref="D12:F12"/>
    <mergeCell ref="A14:B14"/>
    <mergeCell ref="C14:D14"/>
    <mergeCell ref="G14:H14"/>
    <mergeCell ref="B12:C12"/>
    <mergeCell ref="A7:A8"/>
    <mergeCell ref="C7:D7"/>
    <mergeCell ref="E7:F7"/>
    <mergeCell ref="E14:F14"/>
    <mergeCell ref="I4:M4"/>
    <mergeCell ref="J7:N8"/>
    <mergeCell ref="I56:M56"/>
    <mergeCell ref="I14:J14"/>
    <mergeCell ref="I52:M52"/>
    <mergeCell ref="I53:M53"/>
    <mergeCell ref="I54:M55"/>
    <mergeCell ref="M22:O22"/>
    <mergeCell ref="L26:L27"/>
    <mergeCell ref="I49:M49"/>
  </mergeCells>
  <phoneticPr fontId="2"/>
  <conditionalFormatting sqref="A9">
    <cfRule type="containsErrors" dxfId="32" priority="85">
      <formula>ISERROR(A9)</formula>
    </cfRule>
    <cfRule type="expression" dxfId="31" priority="22">
      <formula>ISNA($A$8)</formula>
    </cfRule>
    <cfRule type="cellIs" dxfId="30" priority="21" operator="equal">
      <formula>ISNA($A$8)</formula>
    </cfRule>
  </conditionalFormatting>
  <conditionalFormatting sqref="B19:B23">
    <cfRule type="cellIs" dxfId="29" priority="6" operator="equal">
      <formula>0</formula>
    </cfRule>
    <cfRule type="cellIs" dxfId="28" priority="7" operator="equal">
      <formula>"（選択）"</formula>
    </cfRule>
    <cfRule type="cellIs" dxfId="27" priority="8" operator="equal">
      <formula>"（選択）"</formula>
    </cfRule>
    <cfRule type="cellIs" dxfId="26" priority="9" operator="equal">
      <formula>0</formula>
    </cfRule>
    <cfRule type="cellIs" dxfId="25" priority="10" operator="equal">
      <formula>0</formula>
    </cfRule>
    <cfRule type="cellIs" dxfId="24" priority="3" operator="equal">
      <formula>"（選択）"</formula>
    </cfRule>
  </conditionalFormatting>
  <conditionalFormatting sqref="B28:B47">
    <cfRule type="cellIs" dxfId="23" priority="33" operator="equal">
      <formula>"（選択）"</formula>
    </cfRule>
    <cfRule type="cellIs" dxfId="22" priority="34" operator="equal">
      <formula>"（選択）"</formula>
    </cfRule>
    <cfRule type="cellIs" dxfId="21" priority="35" operator="equal">
      <formula>"（選択）"</formula>
    </cfRule>
    <cfRule type="cellIs" dxfId="20" priority="36" operator="equal">
      <formula>0</formula>
    </cfRule>
    <cfRule type="cellIs" dxfId="19" priority="37" operator="equal">
      <formula>0</formula>
    </cfRule>
    <cfRule type="cellIs" dxfId="18" priority="43" operator="equal">
      <formula>"（選択）"</formula>
    </cfRule>
    <cfRule type="cellIs" dxfId="17" priority="44" operator="equal">
      <formula>"（選択）"</formula>
    </cfRule>
    <cfRule type="cellIs" dxfId="16" priority="45" operator="equal">
      <formula>0</formula>
    </cfRule>
    <cfRule type="cellIs" dxfId="15" priority="46" operator="equal">
      <formula>0</formula>
    </cfRule>
    <cfRule type="cellIs" dxfId="14" priority="62" operator="equal">
      <formula>"（選択）"</formula>
    </cfRule>
    <cfRule type="cellIs" dxfId="13" priority="63" operator="equal">
      <formula>"（選択）"</formula>
    </cfRule>
    <cfRule type="cellIs" dxfId="12" priority="64" operator="equal">
      <formula>0</formula>
    </cfRule>
    <cfRule type="cellIs" dxfId="11" priority="65" operator="equal">
      <formula>0</formula>
    </cfRule>
    <cfRule type="cellIs" dxfId="10" priority="66" operator="equal">
      <formula>0</formula>
    </cfRule>
    <cfRule type="cellIs" dxfId="9" priority="67" operator="equal">
      <formula>"（選択）"</formula>
    </cfRule>
    <cfRule type="cellIs" dxfId="8" priority="78" operator="equal">
      <formula>"（選択）"</formula>
    </cfRule>
    <cfRule type="cellIs" dxfId="7" priority="79" operator="equal">
      <formula>0</formula>
    </cfRule>
    <cfRule type="cellIs" dxfId="6" priority="80" operator="equal">
      <formula>0</formula>
    </cfRule>
    <cfRule type="cellIs" dxfId="5" priority="81" operator="equal">
      <formula>0</formula>
    </cfRule>
    <cfRule type="cellIs" dxfId="4" priority="42" operator="equal">
      <formula>"（選択）"</formula>
    </cfRule>
  </conditionalFormatting>
  <conditionalFormatting sqref="D50:D52 E51:E52">
    <cfRule type="cellIs" dxfId="3" priority="32" operator="equal">
      <formula>0</formula>
    </cfRule>
  </conditionalFormatting>
  <conditionalFormatting sqref="D51:F53">
    <cfRule type="cellIs" dxfId="2" priority="31" operator="equal">
      <formula>0</formula>
    </cfRule>
  </conditionalFormatting>
  <conditionalFormatting sqref="G28:G47">
    <cfRule type="cellIs" dxfId="1" priority="50" operator="equal">
      <formula>0</formula>
    </cfRule>
  </conditionalFormatting>
  <conditionalFormatting sqref="I49:M49">
    <cfRule type="cellIs" dxfId="0" priority="30" operator="equal">
      <formula>0</formula>
    </cfRule>
  </conditionalFormatting>
  <dataValidations count="8">
    <dataValidation type="list" allowBlank="1" showInputMessage="1" showErrorMessage="1" sqref="I28:I47 I19:I23" xr:uid="{00000000-0002-0000-0000-000000000000}">
      <formula1>$U$2:$U$4</formula1>
    </dataValidation>
    <dataValidation type="list" allowBlank="1" showInputMessage="1" showErrorMessage="1" sqref="J19:J23" xr:uid="{00000000-0002-0000-0000-000001000000}">
      <formula1>$S$2:$S$5</formula1>
    </dataValidation>
    <dataValidation type="list" allowBlank="1" showInputMessage="1" showErrorMessage="1" sqref="B9" xr:uid="{00000000-0002-0000-0000-000002000000}">
      <formula1>$Q$1:$Q$9</formula1>
    </dataValidation>
    <dataValidation type="list" allowBlank="1" showInputMessage="1" showErrorMessage="1" sqref="F11" xr:uid="{00000000-0002-0000-0000-000003000000}">
      <formula1>$W$1:$W$4</formula1>
    </dataValidation>
    <dataValidation type="list" allowBlank="1" showInputMessage="1" showErrorMessage="1" sqref="N28:N47" xr:uid="{00000000-0002-0000-0000-000004000000}">
      <formula1>$T$2:$T$5</formula1>
    </dataValidation>
    <dataValidation type="list" allowBlank="1" showInputMessage="1" showErrorMessage="1" sqref="J28:J47" xr:uid="{00000000-0002-0000-0000-000005000000}">
      <formula1>$R$2:$R$9</formula1>
    </dataValidation>
    <dataValidation type="list" allowBlank="1" showInputMessage="1" showErrorMessage="1" sqref="D13" xr:uid="{00000000-0002-0000-0000-000006000000}">
      <formula1>$U$1:$U$4</formula1>
    </dataValidation>
    <dataValidation type="list" allowBlank="1" showInputMessage="1" showErrorMessage="1" sqref="D12:F12" xr:uid="{00000000-0002-0000-0000-000007000000}">
      <formula1>$X$1:$X$4</formula1>
    </dataValidation>
  </dataValidations>
  <printOptions horizontalCentered="1"/>
  <pageMargins left="0.11811023622047245" right="0.11811023622047245" top="0.74803149606299213" bottom="0.35433070866141736" header="0.31496062992125984" footer="0.31496062992125984"/>
  <pageSetup paperSize="9" scale="52" orientation="portrait" r:id="rId1"/>
  <headerFooter>
    <oddHeader>&amp;R&amp;"游明朝,標準"&amp;A</oddHeader>
  </headerFooter>
  <rowBreaks count="1" manualBreakCount="1">
    <brk id="60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7" r:id="rId4" name="Check Box 9">
              <controlPr defaultSize="0" autoFill="0" autoLine="0" autoPict="0">
                <anchor moveWithCells="1">
                  <from>
                    <xdr:col>14</xdr:col>
                    <xdr:colOff>266700</xdr:colOff>
                    <xdr:row>27</xdr:row>
                    <xdr:rowOff>38100</xdr:rowOff>
                  </from>
                  <to>
                    <xdr:col>14</xdr:col>
                    <xdr:colOff>698500</xdr:colOff>
                    <xdr:row>27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5" name="Check Box 10">
              <controlPr defaultSize="0" autoFill="0" autoLine="0" autoPict="0">
                <anchor moveWithCells="1">
                  <from>
                    <xdr:col>14</xdr:col>
                    <xdr:colOff>266700</xdr:colOff>
                    <xdr:row>28</xdr:row>
                    <xdr:rowOff>38100</xdr:rowOff>
                  </from>
                  <to>
                    <xdr:col>14</xdr:col>
                    <xdr:colOff>698500</xdr:colOff>
                    <xdr:row>28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6" name="Check Box 11">
              <controlPr defaultSize="0" autoFill="0" autoLine="0" autoPict="0">
                <anchor moveWithCells="1">
                  <from>
                    <xdr:col>14</xdr:col>
                    <xdr:colOff>266700</xdr:colOff>
                    <xdr:row>29</xdr:row>
                    <xdr:rowOff>38100</xdr:rowOff>
                  </from>
                  <to>
                    <xdr:col>14</xdr:col>
                    <xdr:colOff>698500</xdr:colOff>
                    <xdr:row>29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7" name="Check Box 12">
              <controlPr defaultSize="0" autoFill="0" autoLine="0" autoPict="0">
                <anchor moveWithCells="1">
                  <from>
                    <xdr:col>14</xdr:col>
                    <xdr:colOff>266700</xdr:colOff>
                    <xdr:row>30</xdr:row>
                    <xdr:rowOff>38100</xdr:rowOff>
                  </from>
                  <to>
                    <xdr:col>14</xdr:col>
                    <xdr:colOff>698500</xdr:colOff>
                    <xdr:row>30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8" name="Check Box 13">
              <controlPr defaultSize="0" autoFill="0" autoLine="0" autoPict="0">
                <anchor moveWithCells="1">
                  <from>
                    <xdr:col>14</xdr:col>
                    <xdr:colOff>266700</xdr:colOff>
                    <xdr:row>31</xdr:row>
                    <xdr:rowOff>38100</xdr:rowOff>
                  </from>
                  <to>
                    <xdr:col>14</xdr:col>
                    <xdr:colOff>698500</xdr:colOff>
                    <xdr:row>31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9" name="Check Box 14">
              <controlPr defaultSize="0" autoFill="0" autoLine="0" autoPict="0">
                <anchor moveWithCells="1">
                  <from>
                    <xdr:col>14</xdr:col>
                    <xdr:colOff>266700</xdr:colOff>
                    <xdr:row>32</xdr:row>
                    <xdr:rowOff>38100</xdr:rowOff>
                  </from>
                  <to>
                    <xdr:col>14</xdr:col>
                    <xdr:colOff>698500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0" name="Check Box 15">
              <controlPr defaultSize="0" autoFill="0" autoLine="0" autoPict="0">
                <anchor moveWithCells="1">
                  <from>
                    <xdr:col>14</xdr:col>
                    <xdr:colOff>266700</xdr:colOff>
                    <xdr:row>33</xdr:row>
                    <xdr:rowOff>38100</xdr:rowOff>
                  </from>
                  <to>
                    <xdr:col>14</xdr:col>
                    <xdr:colOff>698500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1" name="Check Box 16">
              <controlPr defaultSize="0" autoFill="0" autoLine="0" autoPict="0">
                <anchor moveWithCells="1">
                  <from>
                    <xdr:col>14</xdr:col>
                    <xdr:colOff>266700</xdr:colOff>
                    <xdr:row>34</xdr:row>
                    <xdr:rowOff>38100</xdr:rowOff>
                  </from>
                  <to>
                    <xdr:col>14</xdr:col>
                    <xdr:colOff>698500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2" name="Check Box 17">
              <controlPr defaultSize="0" autoFill="0" autoLine="0" autoPict="0">
                <anchor moveWithCells="1">
                  <from>
                    <xdr:col>14</xdr:col>
                    <xdr:colOff>266700</xdr:colOff>
                    <xdr:row>35</xdr:row>
                    <xdr:rowOff>38100</xdr:rowOff>
                  </from>
                  <to>
                    <xdr:col>14</xdr:col>
                    <xdr:colOff>698500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3" name="Check Box 18">
              <controlPr defaultSize="0" autoFill="0" autoLine="0" autoPict="0">
                <anchor moveWithCells="1">
                  <from>
                    <xdr:col>14</xdr:col>
                    <xdr:colOff>266700</xdr:colOff>
                    <xdr:row>36</xdr:row>
                    <xdr:rowOff>38100</xdr:rowOff>
                  </from>
                  <to>
                    <xdr:col>14</xdr:col>
                    <xdr:colOff>698500</xdr:colOff>
                    <xdr:row>36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4" name="Check Box 19">
              <controlPr defaultSize="0" autoFill="0" autoLine="0" autoPict="0">
                <anchor moveWithCells="1">
                  <from>
                    <xdr:col>14</xdr:col>
                    <xdr:colOff>266700</xdr:colOff>
                    <xdr:row>37</xdr:row>
                    <xdr:rowOff>38100</xdr:rowOff>
                  </from>
                  <to>
                    <xdr:col>14</xdr:col>
                    <xdr:colOff>698500</xdr:colOff>
                    <xdr:row>37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5" name="Check Box 20">
              <controlPr defaultSize="0" autoFill="0" autoLine="0" autoPict="0">
                <anchor moveWithCells="1">
                  <from>
                    <xdr:col>14</xdr:col>
                    <xdr:colOff>266700</xdr:colOff>
                    <xdr:row>38</xdr:row>
                    <xdr:rowOff>38100</xdr:rowOff>
                  </from>
                  <to>
                    <xdr:col>14</xdr:col>
                    <xdr:colOff>698500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6" name="Check Box 21">
              <controlPr defaultSize="0" autoFill="0" autoLine="0" autoPict="0">
                <anchor moveWithCells="1">
                  <from>
                    <xdr:col>14</xdr:col>
                    <xdr:colOff>266700</xdr:colOff>
                    <xdr:row>39</xdr:row>
                    <xdr:rowOff>38100</xdr:rowOff>
                  </from>
                  <to>
                    <xdr:col>14</xdr:col>
                    <xdr:colOff>698500</xdr:colOff>
                    <xdr:row>39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7" name="Check Box 22">
              <controlPr defaultSize="0" autoFill="0" autoLine="0" autoPict="0">
                <anchor moveWithCells="1">
                  <from>
                    <xdr:col>14</xdr:col>
                    <xdr:colOff>266700</xdr:colOff>
                    <xdr:row>40</xdr:row>
                    <xdr:rowOff>38100</xdr:rowOff>
                  </from>
                  <to>
                    <xdr:col>14</xdr:col>
                    <xdr:colOff>698500</xdr:colOff>
                    <xdr:row>40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8" name="Check Box 23">
              <controlPr defaultSize="0" autoFill="0" autoLine="0" autoPict="0">
                <anchor moveWithCells="1">
                  <from>
                    <xdr:col>14</xdr:col>
                    <xdr:colOff>266700</xdr:colOff>
                    <xdr:row>41</xdr:row>
                    <xdr:rowOff>38100</xdr:rowOff>
                  </from>
                  <to>
                    <xdr:col>14</xdr:col>
                    <xdr:colOff>698500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9" name="Check Box 24">
              <controlPr defaultSize="0" autoFill="0" autoLine="0" autoPict="0">
                <anchor moveWithCells="1">
                  <from>
                    <xdr:col>14</xdr:col>
                    <xdr:colOff>266700</xdr:colOff>
                    <xdr:row>42</xdr:row>
                    <xdr:rowOff>38100</xdr:rowOff>
                  </from>
                  <to>
                    <xdr:col>14</xdr:col>
                    <xdr:colOff>698500</xdr:colOff>
                    <xdr:row>42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0" name="Check Box 25">
              <controlPr defaultSize="0" autoFill="0" autoLine="0" autoPict="0">
                <anchor moveWithCells="1">
                  <from>
                    <xdr:col>14</xdr:col>
                    <xdr:colOff>266700</xdr:colOff>
                    <xdr:row>43</xdr:row>
                    <xdr:rowOff>38100</xdr:rowOff>
                  </from>
                  <to>
                    <xdr:col>14</xdr:col>
                    <xdr:colOff>698500</xdr:colOff>
                    <xdr:row>43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1" name="Check Box 26">
              <controlPr defaultSize="0" autoFill="0" autoLine="0" autoPict="0">
                <anchor moveWithCells="1">
                  <from>
                    <xdr:col>14</xdr:col>
                    <xdr:colOff>266700</xdr:colOff>
                    <xdr:row>44</xdr:row>
                    <xdr:rowOff>38100</xdr:rowOff>
                  </from>
                  <to>
                    <xdr:col>14</xdr:col>
                    <xdr:colOff>698500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2" name="Check Box 27">
              <controlPr defaultSize="0" autoFill="0" autoLine="0" autoPict="0">
                <anchor moveWithCells="1">
                  <from>
                    <xdr:col>14</xdr:col>
                    <xdr:colOff>266700</xdr:colOff>
                    <xdr:row>45</xdr:row>
                    <xdr:rowOff>38100</xdr:rowOff>
                  </from>
                  <to>
                    <xdr:col>14</xdr:col>
                    <xdr:colOff>698500</xdr:colOff>
                    <xdr:row>45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3" name="Check Box 28">
              <controlPr defaultSize="0" autoFill="0" autoLine="0" autoPict="0">
                <anchor moveWithCells="1">
                  <from>
                    <xdr:col>14</xdr:col>
                    <xdr:colOff>266700</xdr:colOff>
                    <xdr:row>46</xdr:row>
                    <xdr:rowOff>38100</xdr:rowOff>
                  </from>
                  <to>
                    <xdr:col>14</xdr:col>
                    <xdr:colOff>698500</xdr:colOff>
                    <xdr:row>46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4" name="Check Box 30">
              <controlPr defaultSize="0" autoFill="0" autoLine="0" autoPict="0">
                <anchor moveWithCells="1">
                  <from>
                    <xdr:col>2</xdr:col>
                    <xdr:colOff>76200</xdr:colOff>
                    <xdr:row>13</xdr:row>
                    <xdr:rowOff>76200</xdr:rowOff>
                  </from>
                  <to>
                    <xdr:col>3</xdr:col>
                    <xdr:colOff>615950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5" name="Check Box 31">
              <controlPr defaultSize="0" autoFill="0" autoLine="0" autoPict="0">
                <anchor moveWithCells="1">
                  <from>
                    <xdr:col>4</xdr:col>
                    <xdr:colOff>330200</xdr:colOff>
                    <xdr:row>13</xdr:row>
                    <xdr:rowOff>69850</xdr:rowOff>
                  </from>
                  <to>
                    <xdr:col>5</xdr:col>
                    <xdr:colOff>647700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6" name="Check Box 32">
              <controlPr defaultSize="0" autoFill="0" autoLine="0" autoPict="0">
                <anchor moveWithCells="1">
                  <from>
                    <xdr:col>6</xdr:col>
                    <xdr:colOff>469900</xdr:colOff>
                    <xdr:row>13</xdr:row>
                    <xdr:rowOff>69850</xdr:rowOff>
                  </from>
                  <to>
                    <xdr:col>7</xdr:col>
                    <xdr:colOff>660400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7" name="Check Box 33">
              <controlPr defaultSize="0" autoFill="0" autoLine="0" autoPict="0">
                <anchor moveWithCells="1">
                  <from>
                    <xdr:col>8</xdr:col>
                    <xdr:colOff>273050</xdr:colOff>
                    <xdr:row>13</xdr:row>
                    <xdr:rowOff>88900</xdr:rowOff>
                  </from>
                  <to>
                    <xdr:col>9</xdr:col>
                    <xdr:colOff>419100</xdr:colOff>
                    <xdr:row>13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8" name="Check Box 35">
              <controlPr defaultSize="0" autoFill="0" autoLine="0" autoPict="0">
                <anchor moveWithCells="1">
                  <from>
                    <xdr:col>14</xdr:col>
                    <xdr:colOff>266700</xdr:colOff>
                    <xdr:row>28</xdr:row>
                    <xdr:rowOff>38100</xdr:rowOff>
                  </from>
                  <to>
                    <xdr:col>14</xdr:col>
                    <xdr:colOff>698500</xdr:colOff>
                    <xdr:row>28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9" name="Check Box 36">
              <controlPr defaultSize="0" autoFill="0" autoLine="0" autoPict="0">
                <anchor moveWithCells="1">
                  <from>
                    <xdr:col>14</xdr:col>
                    <xdr:colOff>266700</xdr:colOff>
                    <xdr:row>29</xdr:row>
                    <xdr:rowOff>38100</xdr:rowOff>
                  </from>
                  <to>
                    <xdr:col>14</xdr:col>
                    <xdr:colOff>698500</xdr:colOff>
                    <xdr:row>29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0" name="Check Box 37">
              <controlPr defaultSize="0" autoFill="0" autoLine="0" autoPict="0">
                <anchor moveWithCells="1">
                  <from>
                    <xdr:col>14</xdr:col>
                    <xdr:colOff>266700</xdr:colOff>
                    <xdr:row>30</xdr:row>
                    <xdr:rowOff>38100</xdr:rowOff>
                  </from>
                  <to>
                    <xdr:col>14</xdr:col>
                    <xdr:colOff>698500</xdr:colOff>
                    <xdr:row>30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1" name="Check Box 38">
              <controlPr defaultSize="0" autoFill="0" autoLine="0" autoPict="0">
                <anchor moveWithCells="1">
                  <from>
                    <xdr:col>14</xdr:col>
                    <xdr:colOff>266700</xdr:colOff>
                    <xdr:row>31</xdr:row>
                    <xdr:rowOff>38100</xdr:rowOff>
                  </from>
                  <to>
                    <xdr:col>14</xdr:col>
                    <xdr:colOff>698500</xdr:colOff>
                    <xdr:row>31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2" name="Check Box 39">
              <controlPr defaultSize="0" autoFill="0" autoLine="0" autoPict="0">
                <anchor moveWithCells="1">
                  <from>
                    <xdr:col>14</xdr:col>
                    <xdr:colOff>266700</xdr:colOff>
                    <xdr:row>32</xdr:row>
                    <xdr:rowOff>38100</xdr:rowOff>
                  </from>
                  <to>
                    <xdr:col>14</xdr:col>
                    <xdr:colOff>698500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33" name="Check Box 40">
              <controlPr defaultSize="0" autoFill="0" autoLine="0" autoPict="0">
                <anchor moveWithCells="1">
                  <from>
                    <xdr:col>14</xdr:col>
                    <xdr:colOff>266700</xdr:colOff>
                    <xdr:row>33</xdr:row>
                    <xdr:rowOff>38100</xdr:rowOff>
                  </from>
                  <to>
                    <xdr:col>14</xdr:col>
                    <xdr:colOff>698500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34" name="Check Box 41">
              <controlPr defaultSize="0" autoFill="0" autoLine="0" autoPict="0">
                <anchor moveWithCells="1">
                  <from>
                    <xdr:col>14</xdr:col>
                    <xdr:colOff>266700</xdr:colOff>
                    <xdr:row>34</xdr:row>
                    <xdr:rowOff>38100</xdr:rowOff>
                  </from>
                  <to>
                    <xdr:col>14</xdr:col>
                    <xdr:colOff>698500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35" name="Check Box 42">
              <controlPr defaultSize="0" autoFill="0" autoLine="0" autoPict="0">
                <anchor moveWithCells="1">
                  <from>
                    <xdr:col>14</xdr:col>
                    <xdr:colOff>266700</xdr:colOff>
                    <xdr:row>35</xdr:row>
                    <xdr:rowOff>38100</xdr:rowOff>
                  </from>
                  <to>
                    <xdr:col>14</xdr:col>
                    <xdr:colOff>698500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6" name="Check Box 43">
              <controlPr defaultSize="0" autoFill="0" autoLine="0" autoPict="0">
                <anchor moveWithCells="1">
                  <from>
                    <xdr:col>14</xdr:col>
                    <xdr:colOff>266700</xdr:colOff>
                    <xdr:row>36</xdr:row>
                    <xdr:rowOff>38100</xdr:rowOff>
                  </from>
                  <to>
                    <xdr:col>14</xdr:col>
                    <xdr:colOff>698500</xdr:colOff>
                    <xdr:row>36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37" name="Check Box 44">
              <controlPr defaultSize="0" autoFill="0" autoLine="0" autoPict="0">
                <anchor moveWithCells="1">
                  <from>
                    <xdr:col>14</xdr:col>
                    <xdr:colOff>266700</xdr:colOff>
                    <xdr:row>33</xdr:row>
                    <xdr:rowOff>38100</xdr:rowOff>
                  </from>
                  <to>
                    <xdr:col>14</xdr:col>
                    <xdr:colOff>698500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38" name="Check Box 45">
              <controlPr defaultSize="0" autoFill="0" autoLine="0" autoPict="0">
                <anchor moveWithCells="1">
                  <from>
                    <xdr:col>14</xdr:col>
                    <xdr:colOff>266700</xdr:colOff>
                    <xdr:row>34</xdr:row>
                    <xdr:rowOff>38100</xdr:rowOff>
                  </from>
                  <to>
                    <xdr:col>14</xdr:col>
                    <xdr:colOff>698500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9" name="Check Box 46">
              <controlPr defaultSize="0" autoFill="0" autoLine="0" autoPict="0">
                <anchor moveWithCells="1">
                  <from>
                    <xdr:col>14</xdr:col>
                    <xdr:colOff>266700</xdr:colOff>
                    <xdr:row>35</xdr:row>
                    <xdr:rowOff>38100</xdr:rowOff>
                  </from>
                  <to>
                    <xdr:col>14</xdr:col>
                    <xdr:colOff>698500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0" name="Check Box 47">
              <controlPr defaultSize="0" autoFill="0" autoLine="0" autoPict="0">
                <anchor moveWithCells="1">
                  <from>
                    <xdr:col>14</xdr:col>
                    <xdr:colOff>266700</xdr:colOff>
                    <xdr:row>36</xdr:row>
                    <xdr:rowOff>38100</xdr:rowOff>
                  </from>
                  <to>
                    <xdr:col>14</xdr:col>
                    <xdr:colOff>698500</xdr:colOff>
                    <xdr:row>36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1" name="Check Box 48">
              <controlPr defaultSize="0" autoFill="0" autoLine="0" autoPict="0">
                <anchor moveWithCells="1">
                  <from>
                    <xdr:col>14</xdr:col>
                    <xdr:colOff>266700</xdr:colOff>
                    <xdr:row>37</xdr:row>
                    <xdr:rowOff>38100</xdr:rowOff>
                  </from>
                  <to>
                    <xdr:col>14</xdr:col>
                    <xdr:colOff>698500</xdr:colOff>
                    <xdr:row>37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2" name="Check Box 49">
              <controlPr defaultSize="0" autoFill="0" autoLine="0" autoPict="0">
                <anchor moveWithCells="1">
                  <from>
                    <xdr:col>14</xdr:col>
                    <xdr:colOff>266700</xdr:colOff>
                    <xdr:row>38</xdr:row>
                    <xdr:rowOff>38100</xdr:rowOff>
                  </from>
                  <to>
                    <xdr:col>14</xdr:col>
                    <xdr:colOff>698500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43" name="Check Box 50">
              <controlPr defaultSize="0" autoFill="0" autoLine="0" autoPict="0">
                <anchor moveWithCells="1">
                  <from>
                    <xdr:col>14</xdr:col>
                    <xdr:colOff>266700</xdr:colOff>
                    <xdr:row>39</xdr:row>
                    <xdr:rowOff>38100</xdr:rowOff>
                  </from>
                  <to>
                    <xdr:col>14</xdr:col>
                    <xdr:colOff>698500</xdr:colOff>
                    <xdr:row>39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44" name="Check Box 51">
              <controlPr defaultSize="0" autoFill="0" autoLine="0" autoPict="0">
                <anchor moveWithCells="1">
                  <from>
                    <xdr:col>14</xdr:col>
                    <xdr:colOff>266700</xdr:colOff>
                    <xdr:row>40</xdr:row>
                    <xdr:rowOff>38100</xdr:rowOff>
                  </from>
                  <to>
                    <xdr:col>14</xdr:col>
                    <xdr:colOff>698500</xdr:colOff>
                    <xdr:row>40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45" name="Check Box 52">
              <controlPr defaultSize="0" autoFill="0" autoLine="0" autoPict="0">
                <anchor moveWithCells="1">
                  <from>
                    <xdr:col>14</xdr:col>
                    <xdr:colOff>266700</xdr:colOff>
                    <xdr:row>41</xdr:row>
                    <xdr:rowOff>38100</xdr:rowOff>
                  </from>
                  <to>
                    <xdr:col>14</xdr:col>
                    <xdr:colOff>698500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46" name="Check Box 53">
              <controlPr defaultSize="0" autoFill="0" autoLine="0" autoPict="0">
                <anchor moveWithCells="1">
                  <from>
                    <xdr:col>14</xdr:col>
                    <xdr:colOff>266700</xdr:colOff>
                    <xdr:row>38</xdr:row>
                    <xdr:rowOff>38100</xdr:rowOff>
                  </from>
                  <to>
                    <xdr:col>14</xdr:col>
                    <xdr:colOff>698500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47" name="Check Box 54">
              <controlPr defaultSize="0" autoFill="0" autoLine="0" autoPict="0">
                <anchor moveWithCells="1">
                  <from>
                    <xdr:col>14</xdr:col>
                    <xdr:colOff>266700</xdr:colOff>
                    <xdr:row>39</xdr:row>
                    <xdr:rowOff>38100</xdr:rowOff>
                  </from>
                  <to>
                    <xdr:col>14</xdr:col>
                    <xdr:colOff>698500</xdr:colOff>
                    <xdr:row>39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48" name="Check Box 55">
              <controlPr defaultSize="0" autoFill="0" autoLine="0" autoPict="0">
                <anchor moveWithCells="1">
                  <from>
                    <xdr:col>14</xdr:col>
                    <xdr:colOff>266700</xdr:colOff>
                    <xdr:row>40</xdr:row>
                    <xdr:rowOff>38100</xdr:rowOff>
                  </from>
                  <to>
                    <xdr:col>14</xdr:col>
                    <xdr:colOff>698500</xdr:colOff>
                    <xdr:row>40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49" name="Check Box 56">
              <controlPr defaultSize="0" autoFill="0" autoLine="0" autoPict="0">
                <anchor moveWithCells="1">
                  <from>
                    <xdr:col>14</xdr:col>
                    <xdr:colOff>266700</xdr:colOff>
                    <xdr:row>41</xdr:row>
                    <xdr:rowOff>38100</xdr:rowOff>
                  </from>
                  <to>
                    <xdr:col>14</xdr:col>
                    <xdr:colOff>698500</xdr:colOff>
                    <xdr:row>41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0" name="Check Box 57">
              <controlPr defaultSize="0" autoFill="0" autoLine="0" autoPict="0">
                <anchor moveWithCells="1">
                  <from>
                    <xdr:col>14</xdr:col>
                    <xdr:colOff>266700</xdr:colOff>
                    <xdr:row>42</xdr:row>
                    <xdr:rowOff>38100</xdr:rowOff>
                  </from>
                  <to>
                    <xdr:col>14</xdr:col>
                    <xdr:colOff>698500</xdr:colOff>
                    <xdr:row>42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1" name="Check Box 58">
              <controlPr defaultSize="0" autoFill="0" autoLine="0" autoPict="0">
                <anchor moveWithCells="1">
                  <from>
                    <xdr:col>14</xdr:col>
                    <xdr:colOff>266700</xdr:colOff>
                    <xdr:row>43</xdr:row>
                    <xdr:rowOff>38100</xdr:rowOff>
                  </from>
                  <to>
                    <xdr:col>14</xdr:col>
                    <xdr:colOff>698500</xdr:colOff>
                    <xdr:row>43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52" name="Check Box 59">
              <controlPr defaultSize="0" autoFill="0" autoLine="0" autoPict="0">
                <anchor moveWithCells="1">
                  <from>
                    <xdr:col>14</xdr:col>
                    <xdr:colOff>266700</xdr:colOff>
                    <xdr:row>44</xdr:row>
                    <xdr:rowOff>38100</xdr:rowOff>
                  </from>
                  <to>
                    <xdr:col>14</xdr:col>
                    <xdr:colOff>698500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53" name="Check Box 60">
              <controlPr defaultSize="0" autoFill="0" autoLine="0" autoPict="0">
                <anchor moveWithCells="1">
                  <from>
                    <xdr:col>14</xdr:col>
                    <xdr:colOff>266700</xdr:colOff>
                    <xdr:row>45</xdr:row>
                    <xdr:rowOff>38100</xdr:rowOff>
                  </from>
                  <to>
                    <xdr:col>14</xdr:col>
                    <xdr:colOff>698500</xdr:colOff>
                    <xdr:row>45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54" name="Check Box 61">
              <controlPr defaultSize="0" autoFill="0" autoLine="0" autoPict="0">
                <anchor moveWithCells="1">
                  <from>
                    <xdr:col>14</xdr:col>
                    <xdr:colOff>266700</xdr:colOff>
                    <xdr:row>46</xdr:row>
                    <xdr:rowOff>38100</xdr:rowOff>
                  </from>
                  <to>
                    <xdr:col>14</xdr:col>
                    <xdr:colOff>698500</xdr:colOff>
                    <xdr:row>46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55" name="Check Box 62">
              <controlPr defaultSize="0" autoFill="0" autoLine="0" autoPict="0">
                <anchor moveWithCells="1">
                  <from>
                    <xdr:col>14</xdr:col>
                    <xdr:colOff>266700</xdr:colOff>
                    <xdr:row>43</xdr:row>
                    <xdr:rowOff>38100</xdr:rowOff>
                  </from>
                  <to>
                    <xdr:col>14</xdr:col>
                    <xdr:colOff>698500</xdr:colOff>
                    <xdr:row>43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56" name="Check Box 63">
              <controlPr defaultSize="0" autoFill="0" autoLine="0" autoPict="0">
                <anchor moveWithCells="1">
                  <from>
                    <xdr:col>14</xdr:col>
                    <xdr:colOff>266700</xdr:colOff>
                    <xdr:row>44</xdr:row>
                    <xdr:rowOff>38100</xdr:rowOff>
                  </from>
                  <to>
                    <xdr:col>14</xdr:col>
                    <xdr:colOff>698500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57" name="Check Box 64">
              <controlPr defaultSize="0" autoFill="0" autoLine="0" autoPict="0">
                <anchor moveWithCells="1">
                  <from>
                    <xdr:col>14</xdr:col>
                    <xdr:colOff>266700</xdr:colOff>
                    <xdr:row>45</xdr:row>
                    <xdr:rowOff>38100</xdr:rowOff>
                  </from>
                  <to>
                    <xdr:col>14</xdr:col>
                    <xdr:colOff>698500</xdr:colOff>
                    <xdr:row>45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58" name="Check Box 65">
              <controlPr defaultSize="0" autoFill="0" autoLine="0" autoPict="0">
                <anchor moveWithCells="1">
                  <from>
                    <xdr:col>14</xdr:col>
                    <xdr:colOff>266700</xdr:colOff>
                    <xdr:row>46</xdr:row>
                    <xdr:rowOff>38100</xdr:rowOff>
                  </from>
                  <to>
                    <xdr:col>14</xdr:col>
                    <xdr:colOff>698500</xdr:colOff>
                    <xdr:row>46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"/>
  <sheetViews>
    <sheetView workbookViewId="0">
      <selection activeCell="Q7" sqref="Q7"/>
    </sheetView>
  </sheetViews>
  <sheetFormatPr defaultColWidth="8.90625" defaultRowHeight="16.5" x14ac:dyDescent="0.2"/>
  <cols>
    <col min="1" max="1" width="4.6328125" style="85" bestFit="1" customWidth="1"/>
    <col min="2" max="2" width="9.08984375" style="85" bestFit="1" customWidth="1"/>
    <col min="3" max="4" width="5.36328125" style="85" bestFit="1" customWidth="1"/>
    <col min="5" max="5" width="9.08984375" style="85" bestFit="1" customWidth="1"/>
    <col min="6" max="6" width="7.1796875" style="85" bestFit="1" customWidth="1"/>
    <col min="7" max="7" width="12.81640625" style="85" bestFit="1" customWidth="1"/>
    <col min="8" max="8" width="24.81640625" style="85" bestFit="1" customWidth="1"/>
    <col min="9" max="9" width="19.36328125" style="85" bestFit="1" customWidth="1"/>
    <col min="10" max="10" width="23.54296875" style="85" bestFit="1" customWidth="1"/>
    <col min="11" max="11" width="7.54296875" style="85" bestFit="1" customWidth="1"/>
    <col min="12" max="12" width="9.08984375" style="85" bestFit="1" customWidth="1"/>
    <col min="13" max="13" width="7.1796875" style="85" bestFit="1" customWidth="1"/>
    <col min="14" max="16" width="3.453125" style="85" bestFit="1" customWidth="1"/>
    <col min="17" max="16384" width="8.90625" style="85"/>
  </cols>
  <sheetData>
    <row r="1" spans="1:16" x14ac:dyDescent="0.2">
      <c r="A1" s="85" t="s">
        <v>94</v>
      </c>
      <c r="B1" s="85" t="s">
        <v>95</v>
      </c>
      <c r="C1" s="85" t="s">
        <v>96</v>
      </c>
      <c r="D1" s="85" t="s">
        <v>97</v>
      </c>
      <c r="E1" s="85" t="s">
        <v>52</v>
      </c>
      <c r="F1" s="85" t="s">
        <v>54</v>
      </c>
      <c r="G1" s="85" t="s">
        <v>106</v>
      </c>
      <c r="H1" s="85" t="s">
        <v>105</v>
      </c>
      <c r="I1" s="85" t="s">
        <v>75</v>
      </c>
      <c r="J1" s="85" t="s">
        <v>90</v>
      </c>
      <c r="K1" s="85" t="s">
        <v>91</v>
      </c>
      <c r="L1" s="85" t="s">
        <v>92</v>
      </c>
      <c r="M1" s="85" t="s">
        <v>93</v>
      </c>
      <c r="N1" s="85" t="s">
        <v>31</v>
      </c>
      <c r="O1" s="85" t="s">
        <v>32</v>
      </c>
      <c r="P1" s="85" t="s">
        <v>43</v>
      </c>
    </row>
    <row r="2" spans="1:16" x14ac:dyDescent="0.2">
      <c r="A2" s="85" t="e">
        <f>'様式①（NTS研修会申込書・承諾書）'!A9</f>
        <v>#N/A</v>
      </c>
      <c r="B2" s="85" t="str">
        <f>'様式①（NTS研修会申込書・承諾書）'!B9</f>
        <v>（選択）</v>
      </c>
      <c r="C2" s="85">
        <f>'様式①（NTS研修会申込書・承諾書）'!C9</f>
        <v>0</v>
      </c>
      <c r="D2" s="85">
        <f>'様式①（NTS研修会申込書・承諾書）'!D9</f>
        <v>0</v>
      </c>
      <c r="E2" s="85" t="str">
        <f>'様式①（NTS研修会申込書・承諾書）'!E9</f>
        <v/>
      </c>
      <c r="F2" s="85" t="str">
        <f>'様式①（NTS研修会申込書・承諾書）'!F9</f>
        <v/>
      </c>
      <c r="G2" s="85">
        <f>'様式①（NTS研修会申込書・承諾書）'!G9</f>
        <v>0</v>
      </c>
      <c r="H2" s="85">
        <f>'様式①（NTS研修会申込書・承諾書）'!J9</f>
        <v>0</v>
      </c>
      <c r="I2" s="85" t="str">
        <f>'様式①（NTS研修会申込書・承諾書）'!$D$12</f>
        <v>（選択）</v>
      </c>
      <c r="J2" s="85">
        <f>'様式①（NTS研修会申込書・承諾書）'!$I$52</f>
        <v>0</v>
      </c>
      <c r="K2" s="85">
        <f>'様式①（NTS研修会申込書・承諾書）'!$I$53</f>
        <v>0</v>
      </c>
      <c r="L2" s="85">
        <f>'様式①（NTS研修会申込書・承諾書）'!$I$54</f>
        <v>0</v>
      </c>
      <c r="M2" s="85">
        <f>'様式①（NTS研修会申込書・承諾書）'!$I$56</f>
        <v>0</v>
      </c>
      <c r="N2" s="85">
        <f>'様式①（NTS研修会申込書・承諾書）'!D53</f>
        <v>0</v>
      </c>
      <c r="O2" s="85">
        <f>'様式①（NTS研修会申込書・承諾書）'!E53</f>
        <v>0</v>
      </c>
      <c r="P2" s="85">
        <f>'様式①（NTS研修会申込書・承諾書）'!F53</f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7"/>
  <sheetViews>
    <sheetView workbookViewId="0">
      <selection activeCell="Q7" sqref="Q7"/>
    </sheetView>
  </sheetViews>
  <sheetFormatPr defaultColWidth="8.90625" defaultRowHeight="16.5" x14ac:dyDescent="0.2"/>
  <cols>
    <col min="1" max="1" width="5.36328125" style="85" bestFit="1" customWidth="1"/>
    <col min="2" max="2" width="4.6328125" style="85" bestFit="1" customWidth="1"/>
    <col min="3" max="3" width="9.08984375" style="85" bestFit="1" customWidth="1"/>
    <col min="4" max="5" width="5.36328125" style="85" bestFit="1" customWidth="1"/>
    <col min="6" max="6" width="9.08984375" style="85" bestFit="1" customWidth="1"/>
    <col min="7" max="7" width="7.1796875" style="85" bestFit="1" customWidth="1"/>
    <col min="8" max="8" width="13.08984375" style="85" bestFit="1" customWidth="1"/>
    <col min="9" max="9" width="2.54296875" style="85" bestFit="1" customWidth="1"/>
    <col min="10" max="10" width="9.08984375" style="85" bestFit="1" customWidth="1"/>
    <col min="11" max="11" width="11.08984375" style="85" bestFit="1" customWidth="1"/>
    <col min="12" max="12" width="24" style="85" bestFit="1" customWidth="1"/>
    <col min="13" max="13" width="17.36328125" style="85" bestFit="1" customWidth="1"/>
    <col min="14" max="14" width="19.36328125" style="85" bestFit="1" customWidth="1"/>
    <col min="15" max="15" width="9.08984375" style="85" bestFit="1" customWidth="1"/>
    <col min="16" max="16384" width="8.90625" style="85"/>
  </cols>
  <sheetData>
    <row r="1" spans="1:15" x14ac:dyDescent="0.2">
      <c r="B1" s="85" t="s">
        <v>94</v>
      </c>
      <c r="C1" s="85" t="s">
        <v>95</v>
      </c>
      <c r="D1" s="85" t="s">
        <v>96</v>
      </c>
      <c r="E1" s="85" t="s">
        <v>97</v>
      </c>
      <c r="F1" s="85" t="s">
        <v>52</v>
      </c>
      <c r="G1" s="85" t="s">
        <v>54</v>
      </c>
      <c r="H1" s="85" t="s">
        <v>98</v>
      </c>
      <c r="I1" s="85">
        <v>0</v>
      </c>
      <c r="J1" s="85" t="s">
        <v>99</v>
      </c>
      <c r="K1" s="85" t="s">
        <v>100</v>
      </c>
      <c r="L1" s="85" t="s">
        <v>101</v>
      </c>
      <c r="M1" s="85" t="s">
        <v>102</v>
      </c>
      <c r="N1" s="85" t="s">
        <v>103</v>
      </c>
    </row>
    <row r="2" spans="1:15" x14ac:dyDescent="0.2">
      <c r="A2" s="85" t="s">
        <v>107</v>
      </c>
      <c r="B2" s="85">
        <f>'様式①（NTS研修会申込書・承諾書）'!A19</f>
        <v>1</v>
      </c>
      <c r="C2" s="85" t="str">
        <f>'様式①（NTS研修会申込書・承諾書）'!B19</f>
        <v>（選択）</v>
      </c>
      <c r="D2" s="85">
        <f>'様式①（NTS研修会申込書・承諾書）'!C19</f>
        <v>0</v>
      </c>
      <c r="E2" s="85">
        <f>'様式①（NTS研修会申込書・承諾書）'!D19</f>
        <v>0</v>
      </c>
      <c r="F2" s="85">
        <f>'様式①（NTS研修会申込書・承諾書）'!E19</f>
        <v>0</v>
      </c>
      <c r="G2" s="85" t="str">
        <f>'様式①（NTS研修会申込書・承諾書）'!F19</f>
        <v/>
      </c>
      <c r="H2" s="85">
        <f>'様式①（NTS研修会申込書・承諾書）'!G19</f>
        <v>0</v>
      </c>
      <c r="I2" s="85">
        <f>'様式①（NTS研修会申込書・承諾書）'!H19</f>
        <v>0</v>
      </c>
      <c r="J2" s="85" t="str">
        <f>'様式①（NTS研修会申込書・承諾書）'!I19</f>
        <v>（選択）</v>
      </c>
      <c r="K2" s="85" t="str">
        <f>'様式①（NTS研修会申込書・承諾書）'!J19</f>
        <v>（選択）</v>
      </c>
      <c r="L2" s="86">
        <f>'様式①（NTS研修会申込書・承諾書）'!K19</f>
        <v>0</v>
      </c>
      <c r="M2" s="85" t="str">
        <f>'様式①（NTS研修会申込書・承諾書）'!L19</f>
        <v/>
      </c>
      <c r="N2" s="85">
        <f>'様式①（NTS研修会申込書・承諾書）'!M19</f>
        <v>0</v>
      </c>
    </row>
    <row r="3" spans="1:15" x14ac:dyDescent="0.2">
      <c r="A3" s="85" t="s">
        <v>107</v>
      </c>
      <c r="B3" s="85">
        <f>'様式①（NTS研修会申込書・承諾書）'!A20</f>
        <v>2</v>
      </c>
      <c r="C3" s="85" t="str">
        <f>'様式①（NTS研修会申込書・承諾書）'!B20</f>
        <v>（選択）</v>
      </c>
      <c r="D3" s="85">
        <f>'様式①（NTS研修会申込書・承諾書）'!C20</f>
        <v>0</v>
      </c>
      <c r="E3" s="85">
        <f>'様式①（NTS研修会申込書・承諾書）'!D20</f>
        <v>0</v>
      </c>
      <c r="F3" s="85" t="str">
        <f>'様式①（NTS研修会申込書・承諾書）'!E20</f>
        <v/>
      </c>
      <c r="G3" s="85" t="str">
        <f>'様式①（NTS研修会申込書・承諾書）'!F20</f>
        <v/>
      </c>
      <c r="H3" s="85">
        <f>'様式①（NTS研修会申込書・承諾書）'!G20</f>
        <v>0</v>
      </c>
      <c r="I3" s="85">
        <f>'様式①（NTS研修会申込書・承諾書）'!H20</f>
        <v>0</v>
      </c>
      <c r="J3" s="85" t="str">
        <f>'様式①（NTS研修会申込書・承諾書）'!I20</f>
        <v>（選択）</v>
      </c>
      <c r="K3" s="85" t="str">
        <f>'様式①（NTS研修会申込書・承諾書）'!J20</f>
        <v>（選択）</v>
      </c>
      <c r="L3" s="86">
        <f>'様式①（NTS研修会申込書・承諾書）'!K20</f>
        <v>0</v>
      </c>
      <c r="M3" s="85" t="str">
        <f>'様式①（NTS研修会申込書・承諾書）'!L20</f>
        <v/>
      </c>
      <c r="N3" s="85">
        <f>'様式①（NTS研修会申込書・承諾書）'!M20</f>
        <v>0</v>
      </c>
    </row>
    <row r="4" spans="1:15" x14ac:dyDescent="0.2">
      <c r="A4" s="85" t="s">
        <v>107</v>
      </c>
      <c r="B4" s="85">
        <f>'様式①（NTS研修会申込書・承諾書）'!A21</f>
        <v>3</v>
      </c>
      <c r="C4" s="85" t="str">
        <f>'様式①（NTS研修会申込書・承諾書）'!B21</f>
        <v>（選択）</v>
      </c>
      <c r="D4" s="85">
        <f>'様式①（NTS研修会申込書・承諾書）'!C21</f>
        <v>0</v>
      </c>
      <c r="E4" s="85">
        <f>'様式①（NTS研修会申込書・承諾書）'!D21</f>
        <v>0</v>
      </c>
      <c r="F4" s="85" t="str">
        <f>'様式①（NTS研修会申込書・承諾書）'!E21</f>
        <v/>
      </c>
      <c r="G4" s="85" t="str">
        <f>'様式①（NTS研修会申込書・承諾書）'!F21</f>
        <v/>
      </c>
      <c r="H4" s="85">
        <f>'様式①（NTS研修会申込書・承諾書）'!G21</f>
        <v>0</v>
      </c>
      <c r="I4" s="85">
        <f>'様式①（NTS研修会申込書・承諾書）'!H21</f>
        <v>0</v>
      </c>
      <c r="J4" s="85" t="str">
        <f>'様式①（NTS研修会申込書・承諾書）'!I21</f>
        <v>（選択）</v>
      </c>
      <c r="K4" s="85" t="str">
        <f>'様式①（NTS研修会申込書・承諾書）'!J21</f>
        <v>（選択）</v>
      </c>
      <c r="L4" s="86">
        <f>'様式①（NTS研修会申込書・承諾書）'!K21</f>
        <v>0</v>
      </c>
      <c r="M4" s="85" t="str">
        <f>'様式①（NTS研修会申込書・承諾書）'!L21</f>
        <v/>
      </c>
      <c r="N4" s="85">
        <f>'様式①（NTS研修会申込書・承諾書）'!M21</f>
        <v>0</v>
      </c>
    </row>
    <row r="5" spans="1:15" x14ac:dyDescent="0.2">
      <c r="A5" s="85" t="s">
        <v>107</v>
      </c>
      <c r="B5" s="85">
        <f>'様式①（NTS研修会申込書・承諾書）'!A22</f>
        <v>4</v>
      </c>
      <c r="C5" s="85" t="str">
        <f>'様式①（NTS研修会申込書・承諾書）'!B22</f>
        <v>（選択）</v>
      </c>
      <c r="D5" s="85">
        <f>'様式①（NTS研修会申込書・承諾書）'!C22</f>
        <v>0</v>
      </c>
      <c r="E5" s="85">
        <f>'様式①（NTS研修会申込書・承諾書）'!D22</f>
        <v>0</v>
      </c>
      <c r="F5" s="85" t="str">
        <f>'様式①（NTS研修会申込書・承諾書）'!E22</f>
        <v/>
      </c>
      <c r="G5" s="85" t="str">
        <f>'様式①（NTS研修会申込書・承諾書）'!F22</f>
        <v/>
      </c>
      <c r="H5" s="85">
        <f>'様式①（NTS研修会申込書・承諾書）'!G22</f>
        <v>0</v>
      </c>
      <c r="I5" s="85">
        <f>'様式①（NTS研修会申込書・承諾書）'!H22</f>
        <v>0</v>
      </c>
      <c r="J5" s="85" t="str">
        <f>'様式①（NTS研修会申込書・承諾書）'!I22</f>
        <v>（選択）</v>
      </c>
      <c r="K5" s="85" t="str">
        <f>'様式①（NTS研修会申込書・承諾書）'!J22</f>
        <v>（選択）</v>
      </c>
      <c r="L5" s="86">
        <f>'様式①（NTS研修会申込書・承諾書）'!K22</f>
        <v>0</v>
      </c>
      <c r="M5" s="85" t="str">
        <f>'様式①（NTS研修会申込書・承諾書）'!L22</f>
        <v/>
      </c>
      <c r="N5" s="85">
        <f>'様式①（NTS研修会申込書・承諾書）'!M22</f>
        <v>0</v>
      </c>
    </row>
    <row r="6" spans="1:15" x14ac:dyDescent="0.2">
      <c r="A6" s="85" t="s">
        <v>107</v>
      </c>
      <c r="B6" s="85">
        <f>'様式①（NTS研修会申込書・承諾書）'!A23</f>
        <v>5</v>
      </c>
      <c r="C6" s="85" t="str">
        <f>'様式①（NTS研修会申込書・承諾書）'!B23</f>
        <v>（選択）</v>
      </c>
      <c r="D6" s="85">
        <f>'様式①（NTS研修会申込書・承諾書）'!C23</f>
        <v>0</v>
      </c>
      <c r="E6" s="85">
        <f>'様式①（NTS研修会申込書・承諾書）'!D23</f>
        <v>0</v>
      </c>
      <c r="F6" s="85" t="str">
        <f>'様式①（NTS研修会申込書・承諾書）'!E23</f>
        <v/>
      </c>
      <c r="G6" s="85" t="str">
        <f>'様式①（NTS研修会申込書・承諾書）'!F23</f>
        <v/>
      </c>
      <c r="H6" s="85">
        <f>'様式①（NTS研修会申込書・承諾書）'!G23</f>
        <v>0</v>
      </c>
      <c r="I6" s="85">
        <f>'様式①（NTS研修会申込書・承諾書）'!H23</f>
        <v>0</v>
      </c>
      <c r="J6" s="85" t="str">
        <f>'様式①（NTS研修会申込書・承諾書）'!I23</f>
        <v>（選択）</v>
      </c>
      <c r="K6" s="85" t="str">
        <f>'様式①（NTS研修会申込書・承諾書）'!J23</f>
        <v>（選択）</v>
      </c>
      <c r="L6" s="86">
        <f>'様式①（NTS研修会申込書・承諾書）'!K23</f>
        <v>0</v>
      </c>
      <c r="M6" s="85" t="str">
        <f>'様式①（NTS研修会申込書・承諾書）'!L23</f>
        <v/>
      </c>
      <c r="N6" s="85">
        <f>'様式①（NTS研修会申込書・承諾書）'!M23</f>
        <v>0</v>
      </c>
    </row>
    <row r="7" spans="1:15" x14ac:dyDescent="0.2">
      <c r="B7" s="85" t="s">
        <v>94</v>
      </c>
      <c r="C7" s="85" t="s">
        <v>95</v>
      </c>
      <c r="D7" s="85" t="s">
        <v>96</v>
      </c>
      <c r="E7" s="85" t="s">
        <v>97</v>
      </c>
      <c r="F7" s="85" t="s">
        <v>52</v>
      </c>
      <c r="G7" s="85" t="s">
        <v>54</v>
      </c>
      <c r="H7" s="85" t="s">
        <v>98</v>
      </c>
      <c r="I7" s="85">
        <v>0</v>
      </c>
      <c r="J7" s="85" t="s">
        <v>99</v>
      </c>
      <c r="K7" s="85" t="s">
        <v>4</v>
      </c>
      <c r="L7" s="85" t="s">
        <v>101</v>
      </c>
      <c r="M7" s="85" t="s">
        <v>102</v>
      </c>
      <c r="N7" s="85" t="s">
        <v>104</v>
      </c>
      <c r="O7" s="85" t="s">
        <v>13</v>
      </c>
    </row>
    <row r="8" spans="1:15" x14ac:dyDescent="0.2">
      <c r="A8" s="85" t="s">
        <v>44</v>
      </c>
      <c r="B8" s="85">
        <f>'様式①（NTS研修会申込書・承諾書）'!A28</f>
        <v>1</v>
      </c>
      <c r="C8" s="85" t="str">
        <f>'様式①（NTS研修会申込書・承諾書）'!B28</f>
        <v>（選択）</v>
      </c>
      <c r="D8" s="85">
        <f>'様式①（NTS研修会申込書・承諾書）'!C28</f>
        <v>0</v>
      </c>
      <c r="E8" s="85">
        <f>'様式①（NTS研修会申込書・承諾書）'!D28</f>
        <v>0</v>
      </c>
      <c r="F8" s="85" t="str">
        <f>'様式①（NTS研修会申込書・承諾書）'!E28</f>
        <v/>
      </c>
      <c r="G8" s="85" t="str">
        <f>'様式①（NTS研修会申込書・承諾書）'!F28</f>
        <v/>
      </c>
      <c r="H8" s="85">
        <f>'様式①（NTS研修会申込書・承諾書）'!G28</f>
        <v>0</v>
      </c>
      <c r="I8" s="85">
        <f>'様式①（NTS研修会申込書・承諾書）'!H28</f>
        <v>0</v>
      </c>
      <c r="J8" s="85" t="str">
        <f>'様式①（NTS研修会申込書・承諾書）'!I28</f>
        <v>（選択）</v>
      </c>
      <c r="K8" s="85" t="str">
        <f>'様式①（NTS研修会申込書・承諾書）'!J28</f>
        <v>（選択）</v>
      </c>
      <c r="L8" s="86">
        <f>'様式①（NTS研修会申込書・承諾書）'!K28</f>
        <v>0</v>
      </c>
      <c r="M8" s="85" t="str">
        <f>'様式①（NTS研修会申込書・承諾書）'!L28</f>
        <v/>
      </c>
      <c r="N8" s="85">
        <f>'様式①（NTS研修会申込書・承諾書）'!M28</f>
        <v>0</v>
      </c>
      <c r="O8" s="85" t="str">
        <f>'様式①（NTS研修会申込書・承諾書）'!N28</f>
        <v>（選択）</v>
      </c>
    </row>
    <row r="9" spans="1:15" x14ac:dyDescent="0.2">
      <c r="A9" s="85" t="s">
        <v>44</v>
      </c>
      <c r="B9" s="85">
        <f>'様式①（NTS研修会申込書・承諾書）'!A29</f>
        <v>2</v>
      </c>
      <c r="C9" s="85" t="str">
        <f>'様式①（NTS研修会申込書・承諾書）'!B29</f>
        <v>（選択）</v>
      </c>
      <c r="D9" s="85">
        <f>'様式①（NTS研修会申込書・承諾書）'!C29</f>
        <v>0</v>
      </c>
      <c r="E9" s="85">
        <f>'様式①（NTS研修会申込書・承諾書）'!D29</f>
        <v>0</v>
      </c>
      <c r="F9" s="85" t="str">
        <f>'様式①（NTS研修会申込書・承諾書）'!E29</f>
        <v/>
      </c>
      <c r="G9" s="85" t="str">
        <f>'様式①（NTS研修会申込書・承諾書）'!F29</f>
        <v/>
      </c>
      <c r="H9" s="85">
        <f>'様式①（NTS研修会申込書・承諾書）'!G29</f>
        <v>0</v>
      </c>
      <c r="I9" s="85">
        <f>'様式①（NTS研修会申込書・承諾書）'!H29</f>
        <v>0</v>
      </c>
      <c r="J9" s="85" t="str">
        <f>'様式①（NTS研修会申込書・承諾書）'!I29</f>
        <v>（選択）</v>
      </c>
      <c r="K9" s="85" t="str">
        <f>'様式①（NTS研修会申込書・承諾書）'!J29</f>
        <v>（選択）</v>
      </c>
      <c r="L9" s="86">
        <f>'様式①（NTS研修会申込書・承諾書）'!K29</f>
        <v>0</v>
      </c>
      <c r="M9" s="85" t="str">
        <f>'様式①（NTS研修会申込書・承諾書）'!L29</f>
        <v/>
      </c>
      <c r="N9" s="85">
        <f>'様式①（NTS研修会申込書・承諾書）'!M29</f>
        <v>0</v>
      </c>
      <c r="O9" s="85" t="str">
        <f>'様式①（NTS研修会申込書・承諾書）'!N29</f>
        <v>（選択）</v>
      </c>
    </row>
    <row r="10" spans="1:15" x14ac:dyDescent="0.2">
      <c r="A10" s="85" t="s">
        <v>44</v>
      </c>
      <c r="B10" s="85">
        <f>'様式①（NTS研修会申込書・承諾書）'!A30</f>
        <v>3</v>
      </c>
      <c r="C10" s="85" t="str">
        <f>'様式①（NTS研修会申込書・承諾書）'!B30</f>
        <v>（選択）</v>
      </c>
      <c r="D10" s="85">
        <f>'様式①（NTS研修会申込書・承諾書）'!C30</f>
        <v>0</v>
      </c>
      <c r="E10" s="85">
        <f>'様式①（NTS研修会申込書・承諾書）'!D30</f>
        <v>0</v>
      </c>
      <c r="F10" s="85" t="str">
        <f>'様式①（NTS研修会申込書・承諾書）'!E30</f>
        <v/>
      </c>
      <c r="G10" s="85" t="str">
        <f>'様式①（NTS研修会申込書・承諾書）'!F30</f>
        <v/>
      </c>
      <c r="H10" s="85">
        <f>'様式①（NTS研修会申込書・承諾書）'!G30</f>
        <v>0</v>
      </c>
      <c r="I10" s="85">
        <f>'様式①（NTS研修会申込書・承諾書）'!H30</f>
        <v>0</v>
      </c>
      <c r="J10" s="85" t="str">
        <f>'様式①（NTS研修会申込書・承諾書）'!I30</f>
        <v>（選択）</v>
      </c>
      <c r="K10" s="85" t="str">
        <f>'様式①（NTS研修会申込書・承諾書）'!J30</f>
        <v>（選択）</v>
      </c>
      <c r="L10" s="86">
        <f>'様式①（NTS研修会申込書・承諾書）'!K30</f>
        <v>0</v>
      </c>
      <c r="M10" s="85" t="str">
        <f>'様式①（NTS研修会申込書・承諾書）'!L30</f>
        <v/>
      </c>
      <c r="N10" s="85">
        <f>'様式①（NTS研修会申込書・承諾書）'!M30</f>
        <v>0</v>
      </c>
      <c r="O10" s="85" t="str">
        <f>'様式①（NTS研修会申込書・承諾書）'!N30</f>
        <v>（選択）</v>
      </c>
    </row>
    <row r="11" spans="1:15" x14ac:dyDescent="0.2">
      <c r="A11" s="85" t="s">
        <v>44</v>
      </c>
      <c r="B11" s="85">
        <f>'様式①（NTS研修会申込書・承諾書）'!A31</f>
        <v>4</v>
      </c>
      <c r="C11" s="85" t="str">
        <f>'様式①（NTS研修会申込書・承諾書）'!B31</f>
        <v>（選択）</v>
      </c>
      <c r="D11" s="85">
        <f>'様式①（NTS研修会申込書・承諾書）'!C31</f>
        <v>0</v>
      </c>
      <c r="E11" s="85">
        <f>'様式①（NTS研修会申込書・承諾書）'!D31</f>
        <v>0</v>
      </c>
      <c r="F11" s="85" t="str">
        <f>'様式①（NTS研修会申込書・承諾書）'!E31</f>
        <v/>
      </c>
      <c r="G11" s="85" t="str">
        <f>'様式①（NTS研修会申込書・承諾書）'!F31</f>
        <v/>
      </c>
      <c r="H11" s="85">
        <f>'様式①（NTS研修会申込書・承諾書）'!G31</f>
        <v>0</v>
      </c>
      <c r="I11" s="85">
        <f>'様式①（NTS研修会申込書・承諾書）'!H31</f>
        <v>0</v>
      </c>
      <c r="J11" s="85" t="str">
        <f>'様式①（NTS研修会申込書・承諾書）'!I31</f>
        <v>（選択）</v>
      </c>
      <c r="K11" s="85" t="str">
        <f>'様式①（NTS研修会申込書・承諾書）'!J31</f>
        <v>（選択）</v>
      </c>
      <c r="L11" s="86">
        <f>'様式①（NTS研修会申込書・承諾書）'!K31</f>
        <v>0</v>
      </c>
      <c r="M11" s="85" t="str">
        <f>'様式①（NTS研修会申込書・承諾書）'!L31</f>
        <v/>
      </c>
      <c r="N11" s="85">
        <f>'様式①（NTS研修会申込書・承諾書）'!M31</f>
        <v>0</v>
      </c>
      <c r="O11" s="85" t="str">
        <f>'様式①（NTS研修会申込書・承諾書）'!N31</f>
        <v>（選択）</v>
      </c>
    </row>
    <row r="12" spans="1:15" x14ac:dyDescent="0.2">
      <c r="A12" s="85" t="s">
        <v>44</v>
      </c>
      <c r="B12" s="85">
        <f>'様式①（NTS研修会申込書・承諾書）'!A32</f>
        <v>5</v>
      </c>
      <c r="C12" s="85" t="str">
        <f>'様式①（NTS研修会申込書・承諾書）'!B32</f>
        <v>（選択）</v>
      </c>
      <c r="D12" s="85">
        <f>'様式①（NTS研修会申込書・承諾書）'!C32</f>
        <v>0</v>
      </c>
      <c r="E12" s="85">
        <f>'様式①（NTS研修会申込書・承諾書）'!D32</f>
        <v>0</v>
      </c>
      <c r="F12" s="85" t="str">
        <f>'様式①（NTS研修会申込書・承諾書）'!E32</f>
        <v/>
      </c>
      <c r="G12" s="85" t="str">
        <f>'様式①（NTS研修会申込書・承諾書）'!F32</f>
        <v/>
      </c>
      <c r="H12" s="85">
        <f>'様式①（NTS研修会申込書・承諾書）'!G32</f>
        <v>0</v>
      </c>
      <c r="I12" s="85">
        <f>'様式①（NTS研修会申込書・承諾書）'!H32</f>
        <v>0</v>
      </c>
      <c r="J12" s="85" t="str">
        <f>'様式①（NTS研修会申込書・承諾書）'!I32</f>
        <v>（選択）</v>
      </c>
      <c r="K12" s="85" t="str">
        <f>'様式①（NTS研修会申込書・承諾書）'!J32</f>
        <v>（選択）</v>
      </c>
      <c r="L12" s="86">
        <f>'様式①（NTS研修会申込書・承諾書）'!K32</f>
        <v>0</v>
      </c>
      <c r="M12" s="85" t="str">
        <f>'様式①（NTS研修会申込書・承諾書）'!L32</f>
        <v/>
      </c>
      <c r="N12" s="85">
        <f>'様式①（NTS研修会申込書・承諾書）'!M32</f>
        <v>0</v>
      </c>
      <c r="O12" s="85" t="str">
        <f>'様式①（NTS研修会申込書・承諾書）'!N32</f>
        <v>（選択）</v>
      </c>
    </row>
    <row r="13" spans="1:15" x14ac:dyDescent="0.2">
      <c r="A13" s="85" t="s">
        <v>44</v>
      </c>
      <c r="B13" s="85">
        <f>'様式①（NTS研修会申込書・承諾書）'!A33</f>
        <v>6</v>
      </c>
      <c r="C13" s="85" t="str">
        <f>'様式①（NTS研修会申込書・承諾書）'!B33</f>
        <v>（選択）</v>
      </c>
      <c r="D13" s="85">
        <f>'様式①（NTS研修会申込書・承諾書）'!C33</f>
        <v>0</v>
      </c>
      <c r="E13" s="85">
        <f>'様式①（NTS研修会申込書・承諾書）'!D33</f>
        <v>0</v>
      </c>
      <c r="F13" s="85" t="str">
        <f>'様式①（NTS研修会申込書・承諾書）'!E33</f>
        <v/>
      </c>
      <c r="G13" s="85" t="str">
        <f>'様式①（NTS研修会申込書・承諾書）'!F33</f>
        <v/>
      </c>
      <c r="H13" s="85">
        <f>'様式①（NTS研修会申込書・承諾書）'!G33</f>
        <v>0</v>
      </c>
      <c r="I13" s="85">
        <f>'様式①（NTS研修会申込書・承諾書）'!H33</f>
        <v>0</v>
      </c>
      <c r="J13" s="85" t="str">
        <f>'様式①（NTS研修会申込書・承諾書）'!I33</f>
        <v>（選択）</v>
      </c>
      <c r="K13" s="85" t="str">
        <f>'様式①（NTS研修会申込書・承諾書）'!J33</f>
        <v>（選択）</v>
      </c>
      <c r="L13" s="86">
        <f>'様式①（NTS研修会申込書・承諾書）'!K33</f>
        <v>0</v>
      </c>
      <c r="M13" s="85" t="str">
        <f>'様式①（NTS研修会申込書・承諾書）'!L33</f>
        <v/>
      </c>
      <c r="N13" s="85">
        <f>'様式①（NTS研修会申込書・承諾書）'!M33</f>
        <v>0</v>
      </c>
      <c r="O13" s="85" t="str">
        <f>'様式①（NTS研修会申込書・承諾書）'!N33</f>
        <v>（選択）</v>
      </c>
    </row>
    <row r="14" spans="1:15" x14ac:dyDescent="0.2">
      <c r="A14" s="85" t="s">
        <v>44</v>
      </c>
      <c r="B14" s="85">
        <f>'様式①（NTS研修会申込書・承諾書）'!A34</f>
        <v>7</v>
      </c>
      <c r="C14" s="85" t="str">
        <f>'様式①（NTS研修会申込書・承諾書）'!B34</f>
        <v>（選択）</v>
      </c>
      <c r="D14" s="85">
        <f>'様式①（NTS研修会申込書・承諾書）'!C34</f>
        <v>0</v>
      </c>
      <c r="E14" s="85">
        <f>'様式①（NTS研修会申込書・承諾書）'!D34</f>
        <v>0</v>
      </c>
      <c r="F14" s="85" t="str">
        <f>'様式①（NTS研修会申込書・承諾書）'!E34</f>
        <v/>
      </c>
      <c r="G14" s="85" t="str">
        <f>'様式①（NTS研修会申込書・承諾書）'!F34</f>
        <v/>
      </c>
      <c r="H14" s="85">
        <f>'様式①（NTS研修会申込書・承諾書）'!G34</f>
        <v>0</v>
      </c>
      <c r="I14" s="85">
        <f>'様式①（NTS研修会申込書・承諾書）'!H34</f>
        <v>0</v>
      </c>
      <c r="J14" s="85" t="str">
        <f>'様式①（NTS研修会申込書・承諾書）'!I34</f>
        <v>（選択）</v>
      </c>
      <c r="K14" s="85" t="str">
        <f>'様式①（NTS研修会申込書・承諾書）'!J34</f>
        <v>（選択）</v>
      </c>
      <c r="L14" s="86">
        <f>'様式①（NTS研修会申込書・承諾書）'!K34</f>
        <v>0</v>
      </c>
      <c r="M14" s="85" t="str">
        <f>'様式①（NTS研修会申込書・承諾書）'!L34</f>
        <v/>
      </c>
      <c r="N14" s="85">
        <f>'様式①（NTS研修会申込書・承諾書）'!M34</f>
        <v>0</v>
      </c>
      <c r="O14" s="85" t="str">
        <f>'様式①（NTS研修会申込書・承諾書）'!N34</f>
        <v>（選択）</v>
      </c>
    </row>
    <row r="15" spans="1:15" x14ac:dyDescent="0.2">
      <c r="A15" s="85" t="s">
        <v>44</v>
      </c>
      <c r="B15" s="85">
        <f>'様式①（NTS研修会申込書・承諾書）'!A35</f>
        <v>8</v>
      </c>
      <c r="C15" s="85" t="str">
        <f>'様式①（NTS研修会申込書・承諾書）'!B35</f>
        <v>（選択）</v>
      </c>
      <c r="D15" s="85">
        <f>'様式①（NTS研修会申込書・承諾書）'!C35</f>
        <v>0</v>
      </c>
      <c r="E15" s="85">
        <f>'様式①（NTS研修会申込書・承諾書）'!D35</f>
        <v>0</v>
      </c>
      <c r="F15" s="85" t="str">
        <f>'様式①（NTS研修会申込書・承諾書）'!E35</f>
        <v/>
      </c>
      <c r="G15" s="85" t="str">
        <f>'様式①（NTS研修会申込書・承諾書）'!F35</f>
        <v/>
      </c>
      <c r="H15" s="85">
        <f>'様式①（NTS研修会申込書・承諾書）'!G35</f>
        <v>0</v>
      </c>
      <c r="I15" s="85">
        <f>'様式①（NTS研修会申込書・承諾書）'!H35</f>
        <v>0</v>
      </c>
      <c r="J15" s="85" t="str">
        <f>'様式①（NTS研修会申込書・承諾書）'!I35</f>
        <v>（選択）</v>
      </c>
      <c r="K15" s="85" t="str">
        <f>'様式①（NTS研修会申込書・承諾書）'!J35</f>
        <v>（選択）</v>
      </c>
      <c r="L15" s="86">
        <f>'様式①（NTS研修会申込書・承諾書）'!K35</f>
        <v>0</v>
      </c>
      <c r="M15" s="85" t="str">
        <f>'様式①（NTS研修会申込書・承諾書）'!L35</f>
        <v/>
      </c>
      <c r="N15" s="85">
        <f>'様式①（NTS研修会申込書・承諾書）'!M35</f>
        <v>0</v>
      </c>
      <c r="O15" s="85" t="str">
        <f>'様式①（NTS研修会申込書・承諾書）'!N35</f>
        <v>（選択）</v>
      </c>
    </row>
    <row r="16" spans="1:15" x14ac:dyDescent="0.2">
      <c r="A16" s="85" t="s">
        <v>44</v>
      </c>
      <c r="B16" s="85">
        <f>'様式①（NTS研修会申込書・承諾書）'!A36</f>
        <v>9</v>
      </c>
      <c r="C16" s="85" t="str">
        <f>'様式①（NTS研修会申込書・承諾書）'!B36</f>
        <v>（選択）</v>
      </c>
      <c r="D16" s="85">
        <f>'様式①（NTS研修会申込書・承諾書）'!C36</f>
        <v>0</v>
      </c>
      <c r="E16" s="85">
        <f>'様式①（NTS研修会申込書・承諾書）'!D36</f>
        <v>0</v>
      </c>
      <c r="F16" s="85" t="str">
        <f>'様式①（NTS研修会申込書・承諾書）'!E36</f>
        <v/>
      </c>
      <c r="G16" s="85" t="str">
        <f>'様式①（NTS研修会申込書・承諾書）'!F36</f>
        <v/>
      </c>
      <c r="H16" s="85">
        <f>'様式①（NTS研修会申込書・承諾書）'!G36</f>
        <v>0</v>
      </c>
      <c r="I16" s="85">
        <f>'様式①（NTS研修会申込書・承諾書）'!H36</f>
        <v>0</v>
      </c>
      <c r="J16" s="85" t="str">
        <f>'様式①（NTS研修会申込書・承諾書）'!I36</f>
        <v>（選択）</v>
      </c>
      <c r="K16" s="85" t="str">
        <f>'様式①（NTS研修会申込書・承諾書）'!J36</f>
        <v>（選択）</v>
      </c>
      <c r="L16" s="86">
        <f>'様式①（NTS研修会申込書・承諾書）'!K36</f>
        <v>0</v>
      </c>
      <c r="M16" s="85" t="str">
        <f>'様式①（NTS研修会申込書・承諾書）'!L36</f>
        <v/>
      </c>
      <c r="N16" s="85">
        <f>'様式①（NTS研修会申込書・承諾書）'!M36</f>
        <v>0</v>
      </c>
      <c r="O16" s="85" t="str">
        <f>'様式①（NTS研修会申込書・承諾書）'!N36</f>
        <v>（選択）</v>
      </c>
    </row>
    <row r="17" spans="1:15" x14ac:dyDescent="0.2">
      <c r="A17" s="85" t="s">
        <v>44</v>
      </c>
      <c r="B17" s="85">
        <f>'様式①（NTS研修会申込書・承諾書）'!A37</f>
        <v>10</v>
      </c>
      <c r="C17" s="85" t="str">
        <f>'様式①（NTS研修会申込書・承諾書）'!B37</f>
        <v>（選択）</v>
      </c>
      <c r="D17" s="85">
        <f>'様式①（NTS研修会申込書・承諾書）'!C37</f>
        <v>0</v>
      </c>
      <c r="E17" s="85">
        <f>'様式①（NTS研修会申込書・承諾書）'!D37</f>
        <v>0</v>
      </c>
      <c r="F17" s="85" t="str">
        <f>'様式①（NTS研修会申込書・承諾書）'!E37</f>
        <v/>
      </c>
      <c r="G17" s="85" t="str">
        <f>'様式①（NTS研修会申込書・承諾書）'!F37</f>
        <v/>
      </c>
      <c r="H17" s="85">
        <f>'様式①（NTS研修会申込書・承諾書）'!G37</f>
        <v>0</v>
      </c>
      <c r="I17" s="85">
        <f>'様式①（NTS研修会申込書・承諾書）'!H37</f>
        <v>0</v>
      </c>
      <c r="J17" s="85" t="str">
        <f>'様式①（NTS研修会申込書・承諾書）'!I37</f>
        <v>（選択）</v>
      </c>
      <c r="K17" s="85" t="str">
        <f>'様式①（NTS研修会申込書・承諾書）'!J37</f>
        <v>（選択）</v>
      </c>
      <c r="L17" s="86">
        <f>'様式①（NTS研修会申込書・承諾書）'!K37</f>
        <v>0</v>
      </c>
      <c r="M17" s="85" t="str">
        <f>'様式①（NTS研修会申込書・承諾書）'!L37</f>
        <v/>
      </c>
      <c r="N17" s="85">
        <f>'様式①（NTS研修会申込書・承諾書）'!M37</f>
        <v>0</v>
      </c>
      <c r="O17" s="85" t="str">
        <f>'様式①（NTS研修会申込書・承諾書）'!N37</f>
        <v>（選択）</v>
      </c>
    </row>
    <row r="18" spans="1:15" x14ac:dyDescent="0.2">
      <c r="A18" s="85" t="s">
        <v>44</v>
      </c>
      <c r="B18" s="85">
        <f>'様式①（NTS研修会申込書・承諾書）'!A38</f>
        <v>11</v>
      </c>
      <c r="C18" s="85" t="str">
        <f>'様式①（NTS研修会申込書・承諾書）'!B38</f>
        <v>（選択）</v>
      </c>
      <c r="D18" s="85">
        <f>'様式①（NTS研修会申込書・承諾書）'!C38</f>
        <v>0</v>
      </c>
      <c r="E18" s="85">
        <f>'様式①（NTS研修会申込書・承諾書）'!D38</f>
        <v>0</v>
      </c>
      <c r="F18" s="85" t="str">
        <f>'様式①（NTS研修会申込書・承諾書）'!E38</f>
        <v/>
      </c>
      <c r="G18" s="85" t="str">
        <f>'様式①（NTS研修会申込書・承諾書）'!F38</f>
        <v/>
      </c>
      <c r="H18" s="85">
        <f>'様式①（NTS研修会申込書・承諾書）'!G38</f>
        <v>0</v>
      </c>
      <c r="I18" s="85">
        <f>'様式①（NTS研修会申込書・承諾書）'!H38</f>
        <v>0</v>
      </c>
      <c r="J18" s="85" t="str">
        <f>'様式①（NTS研修会申込書・承諾書）'!I38</f>
        <v>（選択）</v>
      </c>
      <c r="K18" s="85" t="str">
        <f>'様式①（NTS研修会申込書・承諾書）'!J38</f>
        <v>（選択）</v>
      </c>
      <c r="L18" s="86">
        <f>'様式①（NTS研修会申込書・承諾書）'!K38</f>
        <v>0</v>
      </c>
      <c r="M18" s="85" t="str">
        <f>'様式①（NTS研修会申込書・承諾書）'!L38</f>
        <v/>
      </c>
      <c r="N18" s="85">
        <f>'様式①（NTS研修会申込書・承諾書）'!M38</f>
        <v>0</v>
      </c>
      <c r="O18" s="85" t="str">
        <f>'様式①（NTS研修会申込書・承諾書）'!N38</f>
        <v>（選択）</v>
      </c>
    </row>
    <row r="19" spans="1:15" x14ac:dyDescent="0.2">
      <c r="A19" s="85" t="s">
        <v>44</v>
      </c>
      <c r="B19" s="85">
        <f>'様式①（NTS研修会申込書・承諾書）'!A39</f>
        <v>12</v>
      </c>
      <c r="C19" s="85" t="str">
        <f>'様式①（NTS研修会申込書・承諾書）'!B39</f>
        <v>（選択）</v>
      </c>
      <c r="D19" s="85">
        <f>'様式①（NTS研修会申込書・承諾書）'!C39</f>
        <v>0</v>
      </c>
      <c r="E19" s="85">
        <f>'様式①（NTS研修会申込書・承諾書）'!D39</f>
        <v>0</v>
      </c>
      <c r="F19" s="85" t="str">
        <f>'様式①（NTS研修会申込書・承諾書）'!E39</f>
        <v/>
      </c>
      <c r="G19" s="85" t="str">
        <f>'様式①（NTS研修会申込書・承諾書）'!F39</f>
        <v/>
      </c>
      <c r="H19" s="85">
        <f>'様式①（NTS研修会申込書・承諾書）'!G39</f>
        <v>0</v>
      </c>
      <c r="I19" s="85">
        <f>'様式①（NTS研修会申込書・承諾書）'!H39</f>
        <v>0</v>
      </c>
      <c r="J19" s="85" t="str">
        <f>'様式①（NTS研修会申込書・承諾書）'!I39</f>
        <v>（選択）</v>
      </c>
      <c r="K19" s="85" t="str">
        <f>'様式①（NTS研修会申込書・承諾書）'!J39</f>
        <v>（選択）</v>
      </c>
      <c r="L19" s="86">
        <f>'様式①（NTS研修会申込書・承諾書）'!K39</f>
        <v>0</v>
      </c>
      <c r="M19" s="85" t="str">
        <f>'様式①（NTS研修会申込書・承諾書）'!L39</f>
        <v/>
      </c>
      <c r="N19" s="85">
        <f>'様式①（NTS研修会申込書・承諾書）'!M39</f>
        <v>0</v>
      </c>
      <c r="O19" s="85" t="str">
        <f>'様式①（NTS研修会申込書・承諾書）'!N39</f>
        <v>（選択）</v>
      </c>
    </row>
    <row r="20" spans="1:15" x14ac:dyDescent="0.2">
      <c r="A20" s="85" t="s">
        <v>44</v>
      </c>
      <c r="B20" s="85">
        <f>'様式①（NTS研修会申込書・承諾書）'!A40</f>
        <v>13</v>
      </c>
      <c r="C20" s="85" t="str">
        <f>'様式①（NTS研修会申込書・承諾書）'!B40</f>
        <v>（選択）</v>
      </c>
      <c r="D20" s="85">
        <f>'様式①（NTS研修会申込書・承諾書）'!C40</f>
        <v>0</v>
      </c>
      <c r="E20" s="85">
        <f>'様式①（NTS研修会申込書・承諾書）'!D40</f>
        <v>0</v>
      </c>
      <c r="F20" s="85" t="str">
        <f>'様式①（NTS研修会申込書・承諾書）'!E40</f>
        <v/>
      </c>
      <c r="G20" s="85" t="str">
        <f>'様式①（NTS研修会申込書・承諾書）'!F40</f>
        <v/>
      </c>
      <c r="H20" s="85">
        <f>'様式①（NTS研修会申込書・承諾書）'!G40</f>
        <v>0</v>
      </c>
      <c r="I20" s="85">
        <f>'様式①（NTS研修会申込書・承諾書）'!H40</f>
        <v>0</v>
      </c>
      <c r="J20" s="85" t="str">
        <f>'様式①（NTS研修会申込書・承諾書）'!I40</f>
        <v>（選択）</v>
      </c>
      <c r="K20" s="85" t="str">
        <f>'様式①（NTS研修会申込書・承諾書）'!J40</f>
        <v>（選択）</v>
      </c>
      <c r="L20" s="86">
        <f>'様式①（NTS研修会申込書・承諾書）'!K40</f>
        <v>0</v>
      </c>
      <c r="M20" s="85" t="str">
        <f>'様式①（NTS研修会申込書・承諾書）'!L40</f>
        <v/>
      </c>
      <c r="N20" s="85">
        <f>'様式①（NTS研修会申込書・承諾書）'!M40</f>
        <v>0</v>
      </c>
      <c r="O20" s="85" t="str">
        <f>'様式①（NTS研修会申込書・承諾書）'!N40</f>
        <v>（選択）</v>
      </c>
    </row>
    <row r="21" spans="1:15" x14ac:dyDescent="0.2">
      <c r="A21" s="85" t="s">
        <v>44</v>
      </c>
      <c r="B21" s="85">
        <f>'様式①（NTS研修会申込書・承諾書）'!A41</f>
        <v>14</v>
      </c>
      <c r="C21" s="85" t="str">
        <f>'様式①（NTS研修会申込書・承諾書）'!B41</f>
        <v>（選択）</v>
      </c>
      <c r="D21" s="85">
        <f>'様式①（NTS研修会申込書・承諾書）'!C41</f>
        <v>0</v>
      </c>
      <c r="E21" s="85">
        <f>'様式①（NTS研修会申込書・承諾書）'!D41</f>
        <v>0</v>
      </c>
      <c r="F21" s="85" t="str">
        <f>'様式①（NTS研修会申込書・承諾書）'!E41</f>
        <v/>
      </c>
      <c r="G21" s="85" t="str">
        <f>'様式①（NTS研修会申込書・承諾書）'!F41</f>
        <v/>
      </c>
      <c r="H21" s="85">
        <f>'様式①（NTS研修会申込書・承諾書）'!G41</f>
        <v>0</v>
      </c>
      <c r="I21" s="85">
        <f>'様式①（NTS研修会申込書・承諾書）'!H41</f>
        <v>0</v>
      </c>
      <c r="J21" s="85" t="str">
        <f>'様式①（NTS研修会申込書・承諾書）'!I41</f>
        <v>（選択）</v>
      </c>
      <c r="K21" s="85" t="str">
        <f>'様式①（NTS研修会申込書・承諾書）'!J41</f>
        <v>（選択）</v>
      </c>
      <c r="L21" s="86">
        <f>'様式①（NTS研修会申込書・承諾書）'!K41</f>
        <v>0</v>
      </c>
      <c r="M21" s="85" t="str">
        <f>'様式①（NTS研修会申込書・承諾書）'!L41</f>
        <v/>
      </c>
      <c r="N21" s="85">
        <f>'様式①（NTS研修会申込書・承諾書）'!M41</f>
        <v>0</v>
      </c>
      <c r="O21" s="85" t="str">
        <f>'様式①（NTS研修会申込書・承諾書）'!N41</f>
        <v>（選択）</v>
      </c>
    </row>
    <row r="22" spans="1:15" x14ac:dyDescent="0.2">
      <c r="A22" s="85" t="s">
        <v>44</v>
      </c>
      <c r="B22" s="85">
        <f>'様式①（NTS研修会申込書・承諾書）'!A42</f>
        <v>15</v>
      </c>
      <c r="C22" s="85" t="str">
        <f>'様式①（NTS研修会申込書・承諾書）'!B42</f>
        <v>（選択）</v>
      </c>
      <c r="D22" s="85">
        <f>'様式①（NTS研修会申込書・承諾書）'!C42</f>
        <v>0</v>
      </c>
      <c r="E22" s="85">
        <f>'様式①（NTS研修会申込書・承諾書）'!D42</f>
        <v>0</v>
      </c>
      <c r="F22" s="85" t="str">
        <f>'様式①（NTS研修会申込書・承諾書）'!E42</f>
        <v/>
      </c>
      <c r="G22" s="85" t="str">
        <f>'様式①（NTS研修会申込書・承諾書）'!F42</f>
        <v/>
      </c>
      <c r="H22" s="85">
        <f>'様式①（NTS研修会申込書・承諾書）'!G42</f>
        <v>0</v>
      </c>
      <c r="I22" s="85">
        <f>'様式①（NTS研修会申込書・承諾書）'!H42</f>
        <v>0</v>
      </c>
      <c r="J22" s="85" t="str">
        <f>'様式①（NTS研修会申込書・承諾書）'!I42</f>
        <v>（選択）</v>
      </c>
      <c r="K22" s="85" t="str">
        <f>'様式①（NTS研修会申込書・承諾書）'!J42</f>
        <v>（選択）</v>
      </c>
      <c r="L22" s="86">
        <f>'様式①（NTS研修会申込書・承諾書）'!K42</f>
        <v>0</v>
      </c>
      <c r="M22" s="85" t="str">
        <f>'様式①（NTS研修会申込書・承諾書）'!L42</f>
        <v/>
      </c>
      <c r="N22" s="85">
        <f>'様式①（NTS研修会申込書・承諾書）'!M42</f>
        <v>0</v>
      </c>
      <c r="O22" s="85" t="str">
        <f>'様式①（NTS研修会申込書・承諾書）'!N42</f>
        <v>（選択）</v>
      </c>
    </row>
    <row r="23" spans="1:15" x14ac:dyDescent="0.2">
      <c r="A23" s="85" t="s">
        <v>44</v>
      </c>
      <c r="B23" s="85">
        <f>'様式①（NTS研修会申込書・承諾書）'!A43</f>
        <v>16</v>
      </c>
      <c r="C23" s="85" t="str">
        <f>'様式①（NTS研修会申込書・承諾書）'!B43</f>
        <v>（選択）</v>
      </c>
      <c r="D23" s="85">
        <f>'様式①（NTS研修会申込書・承諾書）'!C43</f>
        <v>0</v>
      </c>
      <c r="E23" s="85">
        <f>'様式①（NTS研修会申込書・承諾書）'!D43</f>
        <v>0</v>
      </c>
      <c r="F23" s="85" t="str">
        <f>'様式①（NTS研修会申込書・承諾書）'!E43</f>
        <v/>
      </c>
      <c r="G23" s="85" t="str">
        <f>'様式①（NTS研修会申込書・承諾書）'!F43</f>
        <v/>
      </c>
      <c r="H23" s="85">
        <f>'様式①（NTS研修会申込書・承諾書）'!G43</f>
        <v>0</v>
      </c>
      <c r="I23" s="85">
        <f>'様式①（NTS研修会申込書・承諾書）'!H43</f>
        <v>0</v>
      </c>
      <c r="J23" s="85" t="str">
        <f>'様式①（NTS研修会申込書・承諾書）'!I43</f>
        <v>（選択）</v>
      </c>
      <c r="K23" s="85" t="str">
        <f>'様式①（NTS研修会申込書・承諾書）'!J43</f>
        <v>（選択）</v>
      </c>
      <c r="L23" s="86">
        <f>'様式①（NTS研修会申込書・承諾書）'!K43</f>
        <v>0</v>
      </c>
      <c r="M23" s="85" t="str">
        <f>'様式①（NTS研修会申込書・承諾書）'!L43</f>
        <v/>
      </c>
      <c r="N23" s="85">
        <f>'様式①（NTS研修会申込書・承諾書）'!M43</f>
        <v>0</v>
      </c>
      <c r="O23" s="85" t="str">
        <f>'様式①（NTS研修会申込書・承諾書）'!N43</f>
        <v>（選択）</v>
      </c>
    </row>
    <row r="24" spans="1:15" x14ac:dyDescent="0.2">
      <c r="A24" s="85" t="s">
        <v>44</v>
      </c>
      <c r="B24" s="85">
        <f>'様式①（NTS研修会申込書・承諾書）'!A44</f>
        <v>17</v>
      </c>
      <c r="C24" s="85" t="str">
        <f>'様式①（NTS研修会申込書・承諾書）'!B44</f>
        <v>（選択）</v>
      </c>
      <c r="D24" s="85">
        <f>'様式①（NTS研修会申込書・承諾書）'!C44</f>
        <v>0</v>
      </c>
      <c r="E24" s="85">
        <f>'様式①（NTS研修会申込書・承諾書）'!D44</f>
        <v>0</v>
      </c>
      <c r="F24" s="85" t="str">
        <f>'様式①（NTS研修会申込書・承諾書）'!E44</f>
        <v/>
      </c>
      <c r="G24" s="85" t="str">
        <f>'様式①（NTS研修会申込書・承諾書）'!F44</f>
        <v/>
      </c>
      <c r="H24" s="85">
        <f>'様式①（NTS研修会申込書・承諾書）'!G44</f>
        <v>0</v>
      </c>
      <c r="I24" s="85">
        <f>'様式①（NTS研修会申込書・承諾書）'!H44</f>
        <v>0</v>
      </c>
      <c r="J24" s="85" t="str">
        <f>'様式①（NTS研修会申込書・承諾書）'!I44</f>
        <v>（選択）</v>
      </c>
      <c r="K24" s="85" t="str">
        <f>'様式①（NTS研修会申込書・承諾書）'!J44</f>
        <v>（選択）</v>
      </c>
      <c r="L24" s="86">
        <f>'様式①（NTS研修会申込書・承諾書）'!K44</f>
        <v>0</v>
      </c>
      <c r="M24" s="85" t="str">
        <f>'様式①（NTS研修会申込書・承諾書）'!L44</f>
        <v/>
      </c>
      <c r="N24" s="85">
        <f>'様式①（NTS研修会申込書・承諾書）'!M44</f>
        <v>0</v>
      </c>
      <c r="O24" s="85" t="str">
        <f>'様式①（NTS研修会申込書・承諾書）'!N44</f>
        <v>（選択）</v>
      </c>
    </row>
    <row r="25" spans="1:15" x14ac:dyDescent="0.2">
      <c r="A25" s="85" t="s">
        <v>44</v>
      </c>
      <c r="B25" s="85">
        <f>'様式①（NTS研修会申込書・承諾書）'!A45</f>
        <v>18</v>
      </c>
      <c r="C25" s="85" t="str">
        <f>'様式①（NTS研修会申込書・承諾書）'!B45</f>
        <v>（選択）</v>
      </c>
      <c r="D25" s="85">
        <f>'様式①（NTS研修会申込書・承諾書）'!C45</f>
        <v>0</v>
      </c>
      <c r="E25" s="85">
        <f>'様式①（NTS研修会申込書・承諾書）'!D45</f>
        <v>0</v>
      </c>
      <c r="F25" s="85" t="str">
        <f>'様式①（NTS研修会申込書・承諾書）'!E45</f>
        <v/>
      </c>
      <c r="G25" s="85" t="str">
        <f>'様式①（NTS研修会申込書・承諾書）'!F45</f>
        <v/>
      </c>
      <c r="H25" s="85">
        <f>'様式①（NTS研修会申込書・承諾書）'!G45</f>
        <v>0</v>
      </c>
      <c r="I25" s="85">
        <f>'様式①（NTS研修会申込書・承諾書）'!H45</f>
        <v>0</v>
      </c>
      <c r="J25" s="85" t="str">
        <f>'様式①（NTS研修会申込書・承諾書）'!I45</f>
        <v>（選択）</v>
      </c>
      <c r="K25" s="85" t="str">
        <f>'様式①（NTS研修会申込書・承諾書）'!J45</f>
        <v>（選択）</v>
      </c>
      <c r="L25" s="86">
        <f>'様式①（NTS研修会申込書・承諾書）'!K45</f>
        <v>0</v>
      </c>
      <c r="M25" s="85" t="str">
        <f>'様式①（NTS研修会申込書・承諾書）'!L45</f>
        <v/>
      </c>
      <c r="N25" s="85">
        <f>'様式①（NTS研修会申込書・承諾書）'!M45</f>
        <v>0</v>
      </c>
      <c r="O25" s="85" t="str">
        <f>'様式①（NTS研修会申込書・承諾書）'!N45</f>
        <v>（選択）</v>
      </c>
    </row>
    <row r="26" spans="1:15" x14ac:dyDescent="0.2">
      <c r="A26" s="85" t="s">
        <v>44</v>
      </c>
      <c r="B26" s="85">
        <f>'様式①（NTS研修会申込書・承諾書）'!A46</f>
        <v>19</v>
      </c>
      <c r="C26" s="85" t="str">
        <f>'様式①（NTS研修会申込書・承諾書）'!B46</f>
        <v>（選択）</v>
      </c>
      <c r="D26" s="85">
        <f>'様式①（NTS研修会申込書・承諾書）'!C46</f>
        <v>0</v>
      </c>
      <c r="E26" s="85">
        <f>'様式①（NTS研修会申込書・承諾書）'!D46</f>
        <v>0</v>
      </c>
      <c r="F26" s="85" t="str">
        <f>'様式①（NTS研修会申込書・承諾書）'!E46</f>
        <v/>
      </c>
      <c r="G26" s="85" t="str">
        <f>'様式①（NTS研修会申込書・承諾書）'!F46</f>
        <v/>
      </c>
      <c r="H26" s="85">
        <f>'様式①（NTS研修会申込書・承諾書）'!G46</f>
        <v>0</v>
      </c>
      <c r="I26" s="85">
        <f>'様式①（NTS研修会申込書・承諾書）'!H46</f>
        <v>0</v>
      </c>
      <c r="J26" s="85" t="str">
        <f>'様式①（NTS研修会申込書・承諾書）'!I46</f>
        <v>（選択）</v>
      </c>
      <c r="K26" s="85" t="str">
        <f>'様式①（NTS研修会申込書・承諾書）'!J46</f>
        <v>（選択）</v>
      </c>
      <c r="L26" s="86">
        <f>'様式①（NTS研修会申込書・承諾書）'!K46</f>
        <v>0</v>
      </c>
      <c r="M26" s="85" t="str">
        <f>'様式①（NTS研修会申込書・承諾書）'!L46</f>
        <v/>
      </c>
      <c r="N26" s="85">
        <f>'様式①（NTS研修会申込書・承諾書）'!M46</f>
        <v>0</v>
      </c>
      <c r="O26" s="85" t="str">
        <f>'様式①（NTS研修会申込書・承諾書）'!N46</f>
        <v>（選択）</v>
      </c>
    </row>
    <row r="27" spans="1:15" x14ac:dyDescent="0.2">
      <c r="A27" s="85" t="s">
        <v>44</v>
      </c>
      <c r="B27" s="85">
        <f>'様式①（NTS研修会申込書・承諾書）'!A47</f>
        <v>20</v>
      </c>
      <c r="C27" s="85" t="str">
        <f>'様式①（NTS研修会申込書・承諾書）'!B47</f>
        <v>（選択）</v>
      </c>
      <c r="D27" s="85">
        <f>'様式①（NTS研修会申込書・承諾書）'!C47</f>
        <v>0</v>
      </c>
      <c r="E27" s="85">
        <f>'様式①（NTS研修会申込書・承諾書）'!D47</f>
        <v>0</v>
      </c>
      <c r="F27" s="85" t="str">
        <f>'様式①（NTS研修会申込書・承諾書）'!E47</f>
        <v/>
      </c>
      <c r="G27" s="85" t="str">
        <f>'様式①（NTS研修会申込書・承諾書）'!F47</f>
        <v/>
      </c>
      <c r="H27" s="85">
        <f>'様式①（NTS研修会申込書・承諾書）'!G47</f>
        <v>0</v>
      </c>
      <c r="I27" s="85">
        <f>'様式①（NTS研修会申込書・承諾書）'!H47</f>
        <v>0</v>
      </c>
      <c r="J27" s="85" t="str">
        <f>'様式①（NTS研修会申込書・承諾書）'!I47</f>
        <v>（選択）</v>
      </c>
      <c r="K27" s="85" t="str">
        <f>'様式①（NTS研修会申込書・承諾書）'!J47</f>
        <v>（選択）</v>
      </c>
      <c r="L27" s="86">
        <f>'様式①（NTS研修会申込書・承諾書）'!K47</f>
        <v>0</v>
      </c>
      <c r="M27" s="85" t="str">
        <f>'様式①（NTS研修会申込書・承諾書）'!L47</f>
        <v/>
      </c>
      <c r="N27" s="85">
        <f>'様式①（NTS研修会申込書・承諾書）'!M47</f>
        <v>0</v>
      </c>
      <c r="O27" s="85" t="str">
        <f>'様式①（NTS研修会申込書・承諾書）'!N47</f>
        <v>（選択）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様式①（NTS研修会申込書・承諾書）</vt:lpstr>
      <vt:lpstr>申込みデータ</vt:lpstr>
      <vt:lpstr>参加者data</vt:lpstr>
      <vt:lpstr>'様式①（NTS研修会申込書・承諾書）'!Print_Area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</dc:creator>
  <cp:lastModifiedBy>満生 平井</cp:lastModifiedBy>
  <cp:lastPrinted>2024-07-10T01:37:55Z</cp:lastPrinted>
  <dcterms:created xsi:type="dcterms:W3CDTF">2017-01-20T00:46:14Z</dcterms:created>
  <dcterms:modified xsi:type="dcterms:W3CDTF">2025-08-24T03:50:09Z</dcterms:modified>
</cp:coreProperties>
</file>