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県レスリング協会関係\2025\2025NTS研修会\要項等\令和7年度NTS関東ブロック研修会・大会要項等\原稿\"/>
    </mc:Choice>
  </mc:AlternateContent>
  <bookViews>
    <workbookView xWindow="-108" yWindow="-108" windowWidth="19416" windowHeight="11496" tabRatio="776"/>
  </bookViews>
  <sheets>
    <sheet name="様式1（U15申込書）" sheetId="11" r:id="rId1"/>
    <sheet name="様式2（U17申込書）" sheetId="18" r:id="rId2"/>
    <sheet name="様式3（U20申込書）" sheetId="20" r:id="rId3"/>
    <sheet name="参加料" sheetId="21" r:id="rId4"/>
    <sheet name="database" sheetId="15" state="hidden" r:id="rId5"/>
  </sheets>
  <definedNames>
    <definedName name="_xlnm._FilterDatabase" localSheetId="0" hidden="1">'様式1（U15申込書）'!#REF!</definedName>
    <definedName name="_xlnm._FilterDatabase" localSheetId="1" hidden="1">'様式2（U17申込書）'!#REF!</definedName>
    <definedName name="_xlnm._FilterDatabase" localSheetId="2" hidden="1">'様式3（U20申込書）'!#REF!</definedName>
    <definedName name="FS">'様式3（U20申込書）'!$U$7:$U$16</definedName>
    <definedName name="GR">'様式3（U20申込書）'!$V$7:$V$16</definedName>
    <definedName name="_xlnm.Print_Area" localSheetId="0">'様式1（U15申込書）'!$A$1:$R$44</definedName>
    <definedName name="_xlnm.Print_Area" localSheetId="1">'様式2（U17申込書）'!$A$1:$R$40</definedName>
    <definedName name="_xlnm.Print_Area" localSheetId="2">'様式3（U20申込書）'!$A$1:$R$35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1" l="1"/>
  <c r="A53" i="15" l="1"/>
  <c r="C53" i="15"/>
  <c r="D53" i="15"/>
  <c r="E53" i="15"/>
  <c r="F53" i="15"/>
  <c r="G53" i="15"/>
  <c r="L53" i="15"/>
  <c r="M53" i="15"/>
  <c r="N53" i="15"/>
  <c r="O53" i="15"/>
  <c r="P53" i="15"/>
  <c r="Q53" i="15"/>
  <c r="R53" i="15"/>
  <c r="A54" i="15"/>
  <c r="C54" i="15"/>
  <c r="D54" i="15"/>
  <c r="E54" i="15"/>
  <c r="F54" i="15"/>
  <c r="G54" i="15"/>
  <c r="L54" i="15"/>
  <c r="M54" i="15"/>
  <c r="N54" i="15"/>
  <c r="O54" i="15"/>
  <c r="P54" i="15"/>
  <c r="Q54" i="15"/>
  <c r="R54" i="15"/>
  <c r="A55" i="15"/>
  <c r="C55" i="15"/>
  <c r="D55" i="15"/>
  <c r="E55" i="15"/>
  <c r="F55" i="15"/>
  <c r="G55" i="15"/>
  <c r="L55" i="15"/>
  <c r="M55" i="15"/>
  <c r="N55" i="15"/>
  <c r="O55" i="15"/>
  <c r="P55" i="15"/>
  <c r="Q55" i="15"/>
  <c r="R55" i="15"/>
  <c r="A56" i="15"/>
  <c r="C56" i="15"/>
  <c r="D56" i="15"/>
  <c r="E56" i="15"/>
  <c r="F56" i="15"/>
  <c r="G56" i="15"/>
  <c r="L56" i="15"/>
  <c r="M56" i="15"/>
  <c r="N56" i="15"/>
  <c r="O56" i="15"/>
  <c r="P56" i="15"/>
  <c r="Q56" i="15"/>
  <c r="R56" i="15"/>
  <c r="A57" i="15"/>
  <c r="C57" i="15"/>
  <c r="D57" i="15"/>
  <c r="E57" i="15"/>
  <c r="F57" i="15"/>
  <c r="G57" i="15"/>
  <c r="L57" i="15"/>
  <c r="M57" i="15"/>
  <c r="N57" i="15"/>
  <c r="O57" i="15"/>
  <c r="P57" i="15"/>
  <c r="Q57" i="15"/>
  <c r="R57" i="15"/>
  <c r="A58" i="15"/>
  <c r="C58" i="15"/>
  <c r="D58" i="15"/>
  <c r="E58" i="15"/>
  <c r="F58" i="15"/>
  <c r="G58" i="15"/>
  <c r="L58" i="15"/>
  <c r="M58" i="15"/>
  <c r="N58" i="15"/>
  <c r="O58" i="15"/>
  <c r="P58" i="15"/>
  <c r="Q58" i="15"/>
  <c r="R58" i="15"/>
  <c r="A59" i="15"/>
  <c r="C59" i="15"/>
  <c r="D59" i="15"/>
  <c r="E59" i="15"/>
  <c r="F59" i="15"/>
  <c r="G59" i="15"/>
  <c r="L59" i="15"/>
  <c r="M59" i="15"/>
  <c r="N59" i="15"/>
  <c r="O59" i="15"/>
  <c r="P59" i="15"/>
  <c r="Q59" i="15"/>
  <c r="R59" i="15"/>
  <c r="A60" i="15"/>
  <c r="C60" i="15"/>
  <c r="D60" i="15"/>
  <c r="E60" i="15"/>
  <c r="F60" i="15"/>
  <c r="G60" i="15"/>
  <c r="L60" i="15"/>
  <c r="M60" i="15"/>
  <c r="N60" i="15"/>
  <c r="O60" i="15"/>
  <c r="P60" i="15"/>
  <c r="Q60" i="15"/>
  <c r="R60" i="15"/>
  <c r="A61" i="15"/>
  <c r="C61" i="15"/>
  <c r="D61" i="15"/>
  <c r="E61" i="15"/>
  <c r="F61" i="15"/>
  <c r="G61" i="15"/>
  <c r="L61" i="15"/>
  <c r="M61" i="15"/>
  <c r="N61" i="15"/>
  <c r="O61" i="15"/>
  <c r="P61" i="15"/>
  <c r="Q61" i="15"/>
  <c r="R61" i="15"/>
  <c r="A62" i="15"/>
  <c r="C62" i="15"/>
  <c r="D62" i="15"/>
  <c r="E62" i="15"/>
  <c r="F62" i="15"/>
  <c r="G62" i="15"/>
  <c r="L62" i="15"/>
  <c r="M62" i="15"/>
  <c r="N62" i="15"/>
  <c r="O62" i="15"/>
  <c r="P62" i="15"/>
  <c r="Q62" i="15"/>
  <c r="R62" i="15"/>
  <c r="A63" i="15"/>
  <c r="C63" i="15"/>
  <c r="D63" i="15"/>
  <c r="E63" i="15"/>
  <c r="F63" i="15"/>
  <c r="G63" i="15"/>
  <c r="L63" i="15"/>
  <c r="M63" i="15"/>
  <c r="N63" i="15"/>
  <c r="O63" i="15"/>
  <c r="P63" i="15"/>
  <c r="Q63" i="15"/>
  <c r="R63" i="15"/>
  <c r="A64" i="15"/>
  <c r="C64" i="15"/>
  <c r="D64" i="15"/>
  <c r="E64" i="15"/>
  <c r="F64" i="15"/>
  <c r="G64" i="15"/>
  <c r="L64" i="15"/>
  <c r="M64" i="15"/>
  <c r="N64" i="15"/>
  <c r="O64" i="15"/>
  <c r="P64" i="15"/>
  <c r="Q64" i="15"/>
  <c r="R64" i="15"/>
  <c r="A65" i="15"/>
  <c r="C65" i="15"/>
  <c r="D65" i="15"/>
  <c r="E65" i="15"/>
  <c r="F65" i="15"/>
  <c r="G65" i="15"/>
  <c r="L65" i="15"/>
  <c r="M65" i="15"/>
  <c r="N65" i="15"/>
  <c r="O65" i="15"/>
  <c r="P65" i="15"/>
  <c r="Q65" i="15"/>
  <c r="R65" i="15"/>
  <c r="A66" i="15"/>
  <c r="C66" i="15"/>
  <c r="D66" i="15"/>
  <c r="E66" i="15"/>
  <c r="F66" i="15"/>
  <c r="G66" i="15"/>
  <c r="L66" i="15"/>
  <c r="M66" i="15"/>
  <c r="N66" i="15"/>
  <c r="O66" i="15"/>
  <c r="P66" i="15"/>
  <c r="Q66" i="15"/>
  <c r="R66" i="15"/>
  <c r="A67" i="15"/>
  <c r="C67" i="15"/>
  <c r="D67" i="15"/>
  <c r="E67" i="15"/>
  <c r="F67" i="15"/>
  <c r="G67" i="15"/>
  <c r="L67" i="15"/>
  <c r="M67" i="15"/>
  <c r="N67" i="15"/>
  <c r="O67" i="15"/>
  <c r="P67" i="15"/>
  <c r="Q67" i="15"/>
  <c r="R67" i="15"/>
  <c r="A50" i="15"/>
  <c r="C50" i="15"/>
  <c r="D50" i="15"/>
  <c r="E50" i="15"/>
  <c r="J50" i="15"/>
  <c r="K50" i="15"/>
  <c r="A51" i="15"/>
  <c r="C51" i="15"/>
  <c r="D51" i="15"/>
  <c r="E51" i="15"/>
  <c r="J51" i="15"/>
  <c r="K51" i="15"/>
  <c r="A52" i="15"/>
  <c r="C52" i="15"/>
  <c r="D52" i="15"/>
  <c r="E52" i="15"/>
  <c r="J52" i="15"/>
  <c r="K52" i="15"/>
  <c r="B49" i="15"/>
  <c r="C49" i="15"/>
  <c r="D49" i="15"/>
  <c r="G49" i="15"/>
  <c r="H49" i="15"/>
  <c r="I49" i="15"/>
  <c r="J49" i="15"/>
  <c r="K49" i="15"/>
  <c r="A29" i="15"/>
  <c r="C29" i="15"/>
  <c r="D29" i="15"/>
  <c r="E29" i="15"/>
  <c r="F29" i="15"/>
  <c r="G29" i="15"/>
  <c r="L29" i="15"/>
  <c r="M29" i="15"/>
  <c r="N29" i="15"/>
  <c r="O29" i="15"/>
  <c r="P29" i="15"/>
  <c r="Q29" i="15"/>
  <c r="R29" i="15"/>
  <c r="A30" i="15"/>
  <c r="C30" i="15"/>
  <c r="D30" i="15"/>
  <c r="E30" i="15"/>
  <c r="F30" i="15"/>
  <c r="G30" i="15"/>
  <c r="L30" i="15"/>
  <c r="M30" i="15"/>
  <c r="N30" i="15"/>
  <c r="O30" i="15"/>
  <c r="P30" i="15"/>
  <c r="Q30" i="15"/>
  <c r="R30" i="15"/>
  <c r="A31" i="15"/>
  <c r="C31" i="15"/>
  <c r="D31" i="15"/>
  <c r="E31" i="15"/>
  <c r="F31" i="15"/>
  <c r="G31" i="15"/>
  <c r="L31" i="15"/>
  <c r="M31" i="15"/>
  <c r="N31" i="15"/>
  <c r="O31" i="15"/>
  <c r="P31" i="15"/>
  <c r="Q31" i="15"/>
  <c r="R31" i="15"/>
  <c r="A32" i="15"/>
  <c r="C32" i="15"/>
  <c r="D32" i="15"/>
  <c r="E32" i="15"/>
  <c r="F32" i="15"/>
  <c r="G32" i="15"/>
  <c r="L32" i="15"/>
  <c r="M32" i="15"/>
  <c r="N32" i="15"/>
  <c r="O32" i="15"/>
  <c r="P32" i="15"/>
  <c r="Q32" i="15"/>
  <c r="R32" i="15"/>
  <c r="A33" i="15"/>
  <c r="C33" i="15"/>
  <c r="D33" i="15"/>
  <c r="E33" i="15"/>
  <c r="F33" i="15"/>
  <c r="G33" i="15"/>
  <c r="L33" i="15"/>
  <c r="M33" i="15"/>
  <c r="N33" i="15"/>
  <c r="O33" i="15"/>
  <c r="P33" i="15"/>
  <c r="Q33" i="15"/>
  <c r="R33" i="15"/>
  <c r="A34" i="15"/>
  <c r="C34" i="15"/>
  <c r="D34" i="15"/>
  <c r="E34" i="15"/>
  <c r="F34" i="15"/>
  <c r="G34" i="15"/>
  <c r="L34" i="15"/>
  <c r="M34" i="15"/>
  <c r="N34" i="15"/>
  <c r="O34" i="15"/>
  <c r="P34" i="15"/>
  <c r="Q34" i="15"/>
  <c r="R34" i="15"/>
  <c r="A35" i="15"/>
  <c r="C35" i="15"/>
  <c r="D35" i="15"/>
  <c r="E35" i="15"/>
  <c r="F35" i="15"/>
  <c r="G35" i="15"/>
  <c r="L35" i="15"/>
  <c r="M35" i="15"/>
  <c r="N35" i="15"/>
  <c r="O35" i="15"/>
  <c r="P35" i="15"/>
  <c r="Q35" i="15"/>
  <c r="R35" i="15"/>
  <c r="A36" i="15"/>
  <c r="C36" i="15"/>
  <c r="D36" i="15"/>
  <c r="E36" i="15"/>
  <c r="F36" i="15"/>
  <c r="G36" i="15"/>
  <c r="L36" i="15"/>
  <c r="M36" i="15"/>
  <c r="N36" i="15"/>
  <c r="O36" i="15"/>
  <c r="P36" i="15"/>
  <c r="Q36" i="15"/>
  <c r="R36" i="15"/>
  <c r="A37" i="15"/>
  <c r="C37" i="15"/>
  <c r="D37" i="15"/>
  <c r="E37" i="15"/>
  <c r="F37" i="15"/>
  <c r="G37" i="15"/>
  <c r="L37" i="15"/>
  <c r="M37" i="15"/>
  <c r="N37" i="15"/>
  <c r="O37" i="15"/>
  <c r="P37" i="15"/>
  <c r="Q37" i="15"/>
  <c r="R37" i="15"/>
  <c r="A38" i="15"/>
  <c r="C38" i="15"/>
  <c r="D38" i="15"/>
  <c r="E38" i="15"/>
  <c r="F38" i="15"/>
  <c r="G38" i="15"/>
  <c r="L38" i="15"/>
  <c r="M38" i="15"/>
  <c r="N38" i="15"/>
  <c r="O38" i="15"/>
  <c r="P38" i="15"/>
  <c r="Q38" i="15"/>
  <c r="R38" i="15"/>
  <c r="A39" i="15"/>
  <c r="C39" i="15"/>
  <c r="D39" i="15"/>
  <c r="E39" i="15"/>
  <c r="F39" i="15"/>
  <c r="G39" i="15"/>
  <c r="L39" i="15"/>
  <c r="M39" i="15"/>
  <c r="N39" i="15"/>
  <c r="O39" i="15"/>
  <c r="P39" i="15"/>
  <c r="Q39" i="15"/>
  <c r="R39" i="15"/>
  <c r="A40" i="15"/>
  <c r="C40" i="15"/>
  <c r="D40" i="15"/>
  <c r="E40" i="15"/>
  <c r="F40" i="15"/>
  <c r="G40" i="15"/>
  <c r="L40" i="15"/>
  <c r="M40" i="15"/>
  <c r="N40" i="15"/>
  <c r="O40" i="15"/>
  <c r="P40" i="15"/>
  <c r="Q40" i="15"/>
  <c r="R40" i="15"/>
  <c r="A41" i="15"/>
  <c r="C41" i="15"/>
  <c r="D41" i="15"/>
  <c r="E41" i="15"/>
  <c r="F41" i="15"/>
  <c r="G41" i="15"/>
  <c r="L41" i="15"/>
  <c r="M41" i="15"/>
  <c r="N41" i="15"/>
  <c r="O41" i="15"/>
  <c r="P41" i="15"/>
  <c r="Q41" i="15"/>
  <c r="R41" i="15"/>
  <c r="A42" i="15"/>
  <c r="C42" i="15"/>
  <c r="D42" i="15"/>
  <c r="E42" i="15"/>
  <c r="F42" i="15"/>
  <c r="G42" i="15"/>
  <c r="L42" i="15"/>
  <c r="M42" i="15"/>
  <c r="N42" i="15"/>
  <c r="O42" i="15"/>
  <c r="P42" i="15"/>
  <c r="Q42" i="15"/>
  <c r="R42" i="15"/>
  <c r="A43" i="15"/>
  <c r="C43" i="15"/>
  <c r="D43" i="15"/>
  <c r="E43" i="15"/>
  <c r="F43" i="15"/>
  <c r="G43" i="15"/>
  <c r="L43" i="15"/>
  <c r="M43" i="15"/>
  <c r="N43" i="15"/>
  <c r="O43" i="15"/>
  <c r="P43" i="15"/>
  <c r="Q43" i="15"/>
  <c r="R43" i="15"/>
  <c r="A44" i="15"/>
  <c r="C44" i="15"/>
  <c r="D44" i="15"/>
  <c r="E44" i="15"/>
  <c r="F44" i="15"/>
  <c r="G44" i="15"/>
  <c r="L44" i="15"/>
  <c r="M44" i="15"/>
  <c r="N44" i="15"/>
  <c r="O44" i="15"/>
  <c r="P44" i="15"/>
  <c r="Q44" i="15"/>
  <c r="R44" i="15"/>
  <c r="A45" i="15"/>
  <c r="C45" i="15"/>
  <c r="D45" i="15"/>
  <c r="E45" i="15"/>
  <c r="F45" i="15"/>
  <c r="G45" i="15"/>
  <c r="L45" i="15"/>
  <c r="M45" i="15"/>
  <c r="N45" i="15"/>
  <c r="O45" i="15"/>
  <c r="P45" i="15"/>
  <c r="Q45" i="15"/>
  <c r="R45" i="15"/>
  <c r="A46" i="15"/>
  <c r="C46" i="15"/>
  <c r="D46" i="15"/>
  <c r="E46" i="15"/>
  <c r="F46" i="15"/>
  <c r="G46" i="15"/>
  <c r="L46" i="15"/>
  <c r="M46" i="15"/>
  <c r="N46" i="15"/>
  <c r="O46" i="15"/>
  <c r="P46" i="15"/>
  <c r="Q46" i="15"/>
  <c r="R46" i="15"/>
  <c r="A47" i="15"/>
  <c r="C47" i="15"/>
  <c r="D47" i="15"/>
  <c r="E47" i="15"/>
  <c r="F47" i="15"/>
  <c r="G47" i="15"/>
  <c r="L47" i="15"/>
  <c r="M47" i="15"/>
  <c r="N47" i="15"/>
  <c r="O47" i="15"/>
  <c r="P47" i="15"/>
  <c r="Q47" i="15"/>
  <c r="R47" i="15"/>
  <c r="A48" i="15"/>
  <c r="C48" i="15"/>
  <c r="D48" i="15"/>
  <c r="E48" i="15"/>
  <c r="F48" i="15"/>
  <c r="G48" i="15"/>
  <c r="L48" i="15"/>
  <c r="M48" i="15"/>
  <c r="N48" i="15"/>
  <c r="O48" i="15"/>
  <c r="P48" i="15"/>
  <c r="Q48" i="15"/>
  <c r="R48" i="15"/>
  <c r="A26" i="15"/>
  <c r="C26" i="15"/>
  <c r="D26" i="15"/>
  <c r="E26" i="15"/>
  <c r="J26" i="15"/>
  <c r="K26" i="15"/>
  <c r="A27" i="15"/>
  <c r="C27" i="15"/>
  <c r="D27" i="15"/>
  <c r="E27" i="15"/>
  <c r="J27" i="15"/>
  <c r="K27" i="15"/>
  <c r="A28" i="15"/>
  <c r="C28" i="15"/>
  <c r="D28" i="15"/>
  <c r="E28" i="15"/>
  <c r="J28" i="15"/>
  <c r="K28" i="15"/>
  <c r="B25" i="15"/>
  <c r="C25" i="15"/>
  <c r="D25" i="15"/>
  <c r="G25" i="15"/>
  <c r="H25" i="15"/>
  <c r="I25" i="15"/>
  <c r="J25" i="15"/>
  <c r="K25" i="15"/>
  <c r="A15" i="15"/>
  <c r="C15" i="15"/>
  <c r="D15" i="15"/>
  <c r="E15" i="15"/>
  <c r="F15" i="15"/>
  <c r="G15" i="15"/>
  <c r="H15" i="15"/>
  <c r="L15" i="15"/>
  <c r="M15" i="15"/>
  <c r="N15" i="15"/>
  <c r="O15" i="15"/>
  <c r="P15" i="15"/>
  <c r="Q15" i="15"/>
  <c r="R15" i="15"/>
  <c r="A16" i="15"/>
  <c r="C16" i="15"/>
  <c r="D16" i="15"/>
  <c r="E16" i="15"/>
  <c r="F16" i="15"/>
  <c r="G16" i="15"/>
  <c r="L16" i="15"/>
  <c r="M16" i="15"/>
  <c r="N16" i="15"/>
  <c r="O16" i="15"/>
  <c r="P16" i="15"/>
  <c r="Q16" i="15"/>
  <c r="R16" i="15"/>
  <c r="A17" i="15"/>
  <c r="C17" i="15"/>
  <c r="D17" i="15"/>
  <c r="E17" i="15"/>
  <c r="F17" i="15"/>
  <c r="G17" i="15"/>
  <c r="L17" i="15"/>
  <c r="M17" i="15"/>
  <c r="N17" i="15"/>
  <c r="O17" i="15"/>
  <c r="P17" i="15"/>
  <c r="Q17" i="15"/>
  <c r="R17" i="15"/>
  <c r="A18" i="15"/>
  <c r="C18" i="15"/>
  <c r="D18" i="15"/>
  <c r="E18" i="15"/>
  <c r="F18" i="15"/>
  <c r="G18" i="15"/>
  <c r="L18" i="15"/>
  <c r="M18" i="15"/>
  <c r="N18" i="15"/>
  <c r="O18" i="15"/>
  <c r="P18" i="15"/>
  <c r="Q18" i="15"/>
  <c r="R18" i="15"/>
  <c r="A19" i="15"/>
  <c r="C19" i="15"/>
  <c r="D19" i="15"/>
  <c r="E19" i="15"/>
  <c r="F19" i="15"/>
  <c r="G19" i="15"/>
  <c r="L19" i="15"/>
  <c r="M19" i="15"/>
  <c r="N19" i="15"/>
  <c r="O19" i="15"/>
  <c r="P19" i="15"/>
  <c r="Q19" i="15"/>
  <c r="R19" i="15"/>
  <c r="A20" i="15"/>
  <c r="C20" i="15"/>
  <c r="D20" i="15"/>
  <c r="E20" i="15"/>
  <c r="F20" i="15"/>
  <c r="G20" i="15"/>
  <c r="L20" i="15"/>
  <c r="M20" i="15"/>
  <c r="N20" i="15"/>
  <c r="O20" i="15"/>
  <c r="P20" i="15"/>
  <c r="Q20" i="15"/>
  <c r="R20" i="15"/>
  <c r="A21" i="15"/>
  <c r="C21" i="15"/>
  <c r="D21" i="15"/>
  <c r="E21" i="15"/>
  <c r="F21" i="15"/>
  <c r="G21" i="15"/>
  <c r="L21" i="15"/>
  <c r="M21" i="15"/>
  <c r="N21" i="15"/>
  <c r="O21" i="15"/>
  <c r="P21" i="15"/>
  <c r="Q21" i="15"/>
  <c r="R21" i="15"/>
  <c r="A22" i="15"/>
  <c r="C22" i="15"/>
  <c r="D22" i="15"/>
  <c r="E22" i="15"/>
  <c r="F22" i="15"/>
  <c r="G22" i="15"/>
  <c r="L22" i="15"/>
  <c r="M22" i="15"/>
  <c r="N22" i="15"/>
  <c r="O22" i="15"/>
  <c r="P22" i="15"/>
  <c r="Q22" i="15"/>
  <c r="R22" i="15"/>
  <c r="A23" i="15"/>
  <c r="C23" i="15"/>
  <c r="D23" i="15"/>
  <c r="E23" i="15"/>
  <c r="F23" i="15"/>
  <c r="G23" i="15"/>
  <c r="L23" i="15"/>
  <c r="M23" i="15"/>
  <c r="N23" i="15"/>
  <c r="O23" i="15"/>
  <c r="P23" i="15"/>
  <c r="Q23" i="15"/>
  <c r="R23" i="15"/>
  <c r="A24" i="15"/>
  <c r="C24" i="15"/>
  <c r="D24" i="15"/>
  <c r="E24" i="15"/>
  <c r="F24" i="15"/>
  <c r="G24" i="15"/>
  <c r="L24" i="15"/>
  <c r="M24" i="15"/>
  <c r="N24" i="15"/>
  <c r="O24" i="15"/>
  <c r="P24" i="15"/>
  <c r="Q24" i="15"/>
  <c r="R24" i="15"/>
  <c r="A5" i="15"/>
  <c r="C5" i="15"/>
  <c r="D5" i="15"/>
  <c r="E5" i="15"/>
  <c r="F5" i="15"/>
  <c r="G5" i="15"/>
  <c r="L5" i="15"/>
  <c r="M5" i="15"/>
  <c r="N5" i="15"/>
  <c r="O5" i="15"/>
  <c r="P5" i="15"/>
  <c r="Q5" i="15"/>
  <c r="R5" i="15"/>
  <c r="A6" i="15"/>
  <c r="C6" i="15"/>
  <c r="D6" i="15"/>
  <c r="E6" i="15"/>
  <c r="F6" i="15"/>
  <c r="G6" i="15"/>
  <c r="L6" i="15"/>
  <c r="M6" i="15"/>
  <c r="N6" i="15"/>
  <c r="O6" i="15"/>
  <c r="P6" i="15"/>
  <c r="Q6" i="15"/>
  <c r="R6" i="15"/>
  <c r="A7" i="15"/>
  <c r="C7" i="15"/>
  <c r="D7" i="15"/>
  <c r="E7" i="15"/>
  <c r="F7" i="15"/>
  <c r="G7" i="15"/>
  <c r="L7" i="15"/>
  <c r="M7" i="15"/>
  <c r="N7" i="15"/>
  <c r="O7" i="15"/>
  <c r="P7" i="15"/>
  <c r="Q7" i="15"/>
  <c r="R7" i="15"/>
  <c r="A8" i="15"/>
  <c r="C8" i="15"/>
  <c r="D8" i="15"/>
  <c r="E8" i="15"/>
  <c r="F8" i="15"/>
  <c r="G8" i="15"/>
  <c r="L8" i="15"/>
  <c r="M8" i="15"/>
  <c r="N8" i="15"/>
  <c r="O8" i="15"/>
  <c r="P8" i="15"/>
  <c r="Q8" i="15"/>
  <c r="R8" i="15"/>
  <c r="A9" i="15"/>
  <c r="C9" i="15"/>
  <c r="D9" i="15"/>
  <c r="E9" i="15"/>
  <c r="F9" i="15"/>
  <c r="G9" i="15"/>
  <c r="L9" i="15"/>
  <c r="M9" i="15"/>
  <c r="N9" i="15"/>
  <c r="O9" i="15"/>
  <c r="P9" i="15"/>
  <c r="Q9" i="15"/>
  <c r="R9" i="15"/>
  <c r="A10" i="15"/>
  <c r="C10" i="15"/>
  <c r="D10" i="15"/>
  <c r="E10" i="15"/>
  <c r="F10" i="15"/>
  <c r="G10" i="15"/>
  <c r="L10" i="15"/>
  <c r="M10" i="15"/>
  <c r="N10" i="15"/>
  <c r="O10" i="15"/>
  <c r="P10" i="15"/>
  <c r="Q10" i="15"/>
  <c r="R10" i="15"/>
  <c r="A11" i="15"/>
  <c r="C11" i="15"/>
  <c r="D11" i="15"/>
  <c r="E11" i="15"/>
  <c r="F11" i="15"/>
  <c r="G11" i="15"/>
  <c r="L11" i="15"/>
  <c r="M11" i="15"/>
  <c r="N11" i="15"/>
  <c r="O11" i="15"/>
  <c r="P11" i="15"/>
  <c r="Q11" i="15"/>
  <c r="R11" i="15"/>
  <c r="A12" i="15"/>
  <c r="C12" i="15"/>
  <c r="D12" i="15"/>
  <c r="E12" i="15"/>
  <c r="F12" i="15"/>
  <c r="G12" i="15"/>
  <c r="L12" i="15"/>
  <c r="M12" i="15"/>
  <c r="N12" i="15"/>
  <c r="O12" i="15"/>
  <c r="P12" i="15"/>
  <c r="Q12" i="15"/>
  <c r="R12" i="15"/>
  <c r="A13" i="15"/>
  <c r="C13" i="15"/>
  <c r="D13" i="15"/>
  <c r="E13" i="15"/>
  <c r="F13" i="15"/>
  <c r="G13" i="15"/>
  <c r="L13" i="15"/>
  <c r="M13" i="15"/>
  <c r="N13" i="15"/>
  <c r="O13" i="15"/>
  <c r="P13" i="15"/>
  <c r="Q13" i="15"/>
  <c r="R13" i="15"/>
  <c r="A14" i="15"/>
  <c r="C14" i="15"/>
  <c r="D14" i="15"/>
  <c r="E14" i="15"/>
  <c r="F14" i="15"/>
  <c r="G14" i="15"/>
  <c r="L14" i="15"/>
  <c r="M14" i="15"/>
  <c r="N14" i="15"/>
  <c r="O14" i="15"/>
  <c r="P14" i="15"/>
  <c r="Q14" i="15"/>
  <c r="R14" i="15"/>
  <c r="A2" i="15"/>
  <c r="C2" i="15"/>
  <c r="D2" i="15"/>
  <c r="E2" i="15"/>
  <c r="J2" i="15"/>
  <c r="K2" i="15"/>
  <c r="L2" i="15"/>
  <c r="M2" i="15"/>
  <c r="A3" i="15"/>
  <c r="C3" i="15"/>
  <c r="D3" i="15"/>
  <c r="E3" i="15"/>
  <c r="J3" i="15"/>
  <c r="K3" i="15"/>
  <c r="L3" i="15"/>
  <c r="M3" i="15"/>
  <c r="A4" i="15"/>
  <c r="C4" i="15"/>
  <c r="D4" i="15"/>
  <c r="E4" i="15"/>
  <c r="J4" i="15"/>
  <c r="K4" i="15"/>
  <c r="L4" i="15"/>
  <c r="M4" i="15"/>
  <c r="B1" i="15"/>
  <c r="C1" i="15"/>
  <c r="D1" i="15"/>
  <c r="G1" i="15"/>
  <c r="H1" i="15"/>
  <c r="I1" i="15"/>
  <c r="J1" i="15"/>
  <c r="K1" i="15"/>
  <c r="D5" i="21" l="1"/>
  <c r="C5" i="21"/>
  <c r="E6" i="21" l="1"/>
  <c r="C8" i="21" s="1"/>
  <c r="K34" i="20" l="1"/>
  <c r="K67" i="15" s="1"/>
  <c r="J34" i="20"/>
  <c r="J67" i="15" s="1"/>
  <c r="B34" i="20"/>
  <c r="B67" i="15" s="1"/>
  <c r="K33" i="20"/>
  <c r="K66" i="15" s="1"/>
  <c r="J33" i="20"/>
  <c r="J66" i="15" s="1"/>
  <c r="B33" i="20"/>
  <c r="B66" i="15" s="1"/>
  <c r="K32" i="20"/>
  <c r="K65" i="15" s="1"/>
  <c r="J32" i="20"/>
  <c r="J65" i="15" s="1"/>
  <c r="B32" i="20"/>
  <c r="B65" i="15" s="1"/>
  <c r="K31" i="20"/>
  <c r="K64" i="15" s="1"/>
  <c r="J31" i="20"/>
  <c r="J64" i="15" s="1"/>
  <c r="B31" i="20"/>
  <c r="B64" i="15" s="1"/>
  <c r="K30" i="20"/>
  <c r="K63" i="15" s="1"/>
  <c r="J30" i="20"/>
  <c r="J63" i="15" s="1"/>
  <c r="B30" i="20"/>
  <c r="B63" i="15" s="1"/>
  <c r="K29" i="20"/>
  <c r="K62" i="15" s="1"/>
  <c r="J29" i="20"/>
  <c r="J62" i="15" s="1"/>
  <c r="B29" i="20"/>
  <c r="B62" i="15" s="1"/>
  <c r="K28" i="20"/>
  <c r="K61" i="15" s="1"/>
  <c r="J28" i="20"/>
  <c r="J61" i="15" s="1"/>
  <c r="B28" i="20"/>
  <c r="B61" i="15" s="1"/>
  <c r="K27" i="20"/>
  <c r="K60" i="15" s="1"/>
  <c r="J27" i="20"/>
  <c r="J60" i="15" s="1"/>
  <c r="B27" i="20"/>
  <c r="B60" i="15" s="1"/>
  <c r="K26" i="20"/>
  <c r="K59" i="15" s="1"/>
  <c r="J26" i="20"/>
  <c r="J59" i="15" s="1"/>
  <c r="B26" i="20"/>
  <c r="B59" i="15" s="1"/>
  <c r="K25" i="20"/>
  <c r="K58" i="15" s="1"/>
  <c r="J25" i="20"/>
  <c r="J58" i="15" s="1"/>
  <c r="B25" i="20"/>
  <c r="B58" i="15" s="1"/>
  <c r="K24" i="20"/>
  <c r="K57" i="15" s="1"/>
  <c r="J24" i="20"/>
  <c r="J57" i="15" s="1"/>
  <c r="B24" i="20"/>
  <c r="B57" i="15" s="1"/>
  <c r="K23" i="20"/>
  <c r="K56" i="15" s="1"/>
  <c r="J23" i="20"/>
  <c r="J56" i="15" s="1"/>
  <c r="B23" i="20"/>
  <c r="B56" i="15" s="1"/>
  <c r="K22" i="20"/>
  <c r="K55" i="15" s="1"/>
  <c r="J22" i="20"/>
  <c r="J55" i="15" s="1"/>
  <c r="B22" i="20"/>
  <c r="B55" i="15" s="1"/>
  <c r="K21" i="20"/>
  <c r="K54" i="15" s="1"/>
  <c r="J21" i="20"/>
  <c r="J54" i="15" s="1"/>
  <c r="B21" i="20"/>
  <c r="B54" i="15" s="1"/>
  <c r="K20" i="20"/>
  <c r="K53" i="15" s="1"/>
  <c r="J20" i="20"/>
  <c r="J53" i="15" s="1"/>
  <c r="B20" i="20"/>
  <c r="B53" i="15" s="1"/>
  <c r="I14" i="20"/>
  <c r="I52" i="15" s="1"/>
  <c r="H14" i="20"/>
  <c r="H52" i="15" s="1"/>
  <c r="B14" i="20"/>
  <c r="B52" i="15" s="1"/>
  <c r="I13" i="20"/>
  <c r="I51" i="15" s="1"/>
  <c r="H13" i="20"/>
  <c r="H51" i="15" s="1"/>
  <c r="B13" i="20"/>
  <c r="B51" i="15" s="1"/>
  <c r="I12" i="20"/>
  <c r="I50" i="15" s="1"/>
  <c r="H12" i="20"/>
  <c r="H50" i="15" s="1"/>
  <c r="B12" i="20"/>
  <c r="B50" i="15" s="1"/>
  <c r="A8" i="20"/>
  <c r="A49" i="15" s="1"/>
  <c r="L4" i="20"/>
  <c r="B30" i="18"/>
  <c r="B39" i="15" s="1"/>
  <c r="J30" i="18"/>
  <c r="J39" i="15" s="1"/>
  <c r="K30" i="18"/>
  <c r="K39" i="15" s="1"/>
  <c r="B31" i="18"/>
  <c r="B40" i="15" s="1"/>
  <c r="J31" i="18"/>
  <c r="J40" i="15" s="1"/>
  <c r="K31" i="18"/>
  <c r="K40" i="15" s="1"/>
  <c r="B32" i="18"/>
  <c r="B41" i="15" s="1"/>
  <c r="J32" i="18"/>
  <c r="J41" i="15" s="1"/>
  <c r="K32" i="18"/>
  <c r="K41" i="15" s="1"/>
  <c r="B33" i="18"/>
  <c r="B42" i="15" s="1"/>
  <c r="J33" i="18"/>
  <c r="J42" i="15" s="1"/>
  <c r="K33" i="18"/>
  <c r="K42" i="15" s="1"/>
  <c r="B34" i="18"/>
  <c r="B43" i="15" s="1"/>
  <c r="J34" i="18"/>
  <c r="J43" i="15" s="1"/>
  <c r="K34" i="18"/>
  <c r="K43" i="15" s="1"/>
  <c r="B35" i="18"/>
  <c r="B44" i="15" s="1"/>
  <c r="J35" i="18"/>
  <c r="J44" i="15" s="1"/>
  <c r="K35" i="18"/>
  <c r="K44" i="15" s="1"/>
  <c r="B36" i="18"/>
  <c r="B45" i="15" s="1"/>
  <c r="J36" i="18"/>
  <c r="J45" i="15" s="1"/>
  <c r="K36" i="18"/>
  <c r="K45" i="15" s="1"/>
  <c r="B37" i="18"/>
  <c r="B46" i="15" s="1"/>
  <c r="J37" i="18"/>
  <c r="J46" i="15" s="1"/>
  <c r="K37" i="18"/>
  <c r="K46" i="15" s="1"/>
  <c r="B38" i="18"/>
  <c r="B47" i="15" s="1"/>
  <c r="J38" i="18"/>
  <c r="J47" i="15" s="1"/>
  <c r="K38" i="18"/>
  <c r="K47" i="15" s="1"/>
  <c r="B39" i="18"/>
  <c r="B48" i="15" s="1"/>
  <c r="J39" i="18"/>
  <c r="J48" i="15" s="1"/>
  <c r="K39" i="18"/>
  <c r="K48" i="15" s="1"/>
  <c r="K43" i="11"/>
  <c r="K24" i="15" s="1"/>
  <c r="J43" i="11"/>
  <c r="J24" i="15" s="1"/>
  <c r="B43" i="11"/>
  <c r="B24" i="15" s="1"/>
  <c r="K42" i="11"/>
  <c r="K23" i="15" s="1"/>
  <c r="J42" i="11"/>
  <c r="J23" i="15" s="1"/>
  <c r="B42" i="11"/>
  <c r="B23" i="15" s="1"/>
  <c r="K41" i="11"/>
  <c r="K22" i="15" s="1"/>
  <c r="J41" i="11"/>
  <c r="J22" i="15" s="1"/>
  <c r="B41" i="11"/>
  <c r="B22" i="15" s="1"/>
  <c r="K40" i="11"/>
  <c r="K21" i="15" s="1"/>
  <c r="J40" i="11"/>
  <c r="J21" i="15" s="1"/>
  <c r="B40" i="11"/>
  <c r="B21" i="15" s="1"/>
  <c r="K39" i="11"/>
  <c r="K20" i="15" s="1"/>
  <c r="J39" i="11"/>
  <c r="J20" i="15" s="1"/>
  <c r="B39" i="11"/>
  <c r="B20" i="15" s="1"/>
  <c r="K38" i="11"/>
  <c r="K19" i="15" s="1"/>
  <c r="J38" i="11"/>
  <c r="J19" i="15" s="1"/>
  <c r="B38" i="11"/>
  <c r="B19" i="15" s="1"/>
  <c r="K37" i="11"/>
  <c r="K18" i="15" s="1"/>
  <c r="J37" i="11"/>
  <c r="J18" i="15" s="1"/>
  <c r="B37" i="11"/>
  <c r="B18" i="15" s="1"/>
  <c r="K36" i="11"/>
  <c r="K17" i="15" s="1"/>
  <c r="J36" i="11"/>
  <c r="J17" i="15" s="1"/>
  <c r="B36" i="11"/>
  <c r="B17" i="15" s="1"/>
  <c r="K35" i="11"/>
  <c r="K16" i="15" s="1"/>
  <c r="J35" i="11"/>
  <c r="J16" i="15" s="1"/>
  <c r="B35" i="11"/>
  <c r="B16" i="15" s="1"/>
  <c r="K34" i="11"/>
  <c r="K15" i="15" s="1"/>
  <c r="J34" i="11"/>
  <c r="J15" i="15" s="1"/>
  <c r="B34" i="11"/>
  <c r="B15" i="15" s="1"/>
  <c r="I34" i="18"/>
  <c r="H36" i="11"/>
  <c r="E8" i="20"/>
  <c r="I21" i="20"/>
  <c r="I34" i="20"/>
  <c r="I32" i="18"/>
  <c r="I42" i="11"/>
  <c r="F14" i="20"/>
  <c r="H34" i="20"/>
  <c r="I36" i="18"/>
  <c r="I31" i="18"/>
  <c r="I37" i="11"/>
  <c r="G14" i="20"/>
  <c r="I33" i="18"/>
  <c r="G13" i="20"/>
  <c r="I43" i="11"/>
  <c r="H31" i="20"/>
  <c r="H37" i="18"/>
  <c r="H39" i="11"/>
  <c r="H25" i="20"/>
  <c r="I24" i="20"/>
  <c r="I26" i="20"/>
  <c r="H27" i="20"/>
  <c r="I25" i="20"/>
  <c r="I31" i="20"/>
  <c r="I40" i="11"/>
  <c r="H38" i="18"/>
  <c r="I32" i="20"/>
  <c r="I37" i="18"/>
  <c r="H31" i="18"/>
  <c r="I34" i="11"/>
  <c r="F8" i="20"/>
  <c r="H33" i="18"/>
  <c r="H34" i="18"/>
  <c r="H42" i="11"/>
  <c r="H22" i="20"/>
  <c r="H36" i="18"/>
  <c r="H43" i="11"/>
  <c r="I20" i="20"/>
  <c r="H33" i="20"/>
  <c r="H37" i="11"/>
  <c r="I30" i="20"/>
  <c r="H28" i="20"/>
  <c r="I27" i="20"/>
  <c r="I30" i="18"/>
  <c r="H21" i="20"/>
  <c r="I41" i="11"/>
  <c r="H40" i="11"/>
  <c r="H30" i="18"/>
  <c r="H39" i="18"/>
  <c r="I39" i="18"/>
  <c r="H38" i="11"/>
  <c r="I35" i="11"/>
  <c r="I33" i="20"/>
  <c r="I29" i="20"/>
  <c r="H35" i="18"/>
  <c r="F13" i="20"/>
  <c r="H29" i="20"/>
  <c r="F12" i="20"/>
  <c r="H32" i="20"/>
  <c r="I38" i="11"/>
  <c r="I39" i="11"/>
  <c r="H23" i="20"/>
  <c r="G12" i="20"/>
  <c r="I38" i="18"/>
  <c r="H35" i="11"/>
  <c r="H24" i="20"/>
  <c r="I23" i="20"/>
  <c r="H20" i="20"/>
  <c r="H32" i="18"/>
  <c r="H41" i="11"/>
  <c r="I22" i="20"/>
  <c r="H30" i="20"/>
  <c r="H26" i="20"/>
  <c r="I36" i="11"/>
  <c r="I28" i="20"/>
  <c r="I35" i="18"/>
  <c r="I44" i="15" l="1"/>
  <c r="I17" i="15"/>
  <c r="H22" i="15"/>
  <c r="H41" i="15"/>
  <c r="H16" i="15"/>
  <c r="I47" i="15"/>
  <c r="I20" i="15"/>
  <c r="I19" i="15"/>
  <c r="H44" i="15"/>
  <c r="I16" i="15"/>
  <c r="H19" i="15"/>
  <c r="I48" i="15"/>
  <c r="H48" i="15"/>
  <c r="H39" i="15"/>
  <c r="H21" i="15"/>
  <c r="I22" i="15"/>
  <c r="I39" i="15"/>
  <c r="H18" i="15"/>
  <c r="H24" i="15"/>
  <c r="H45" i="15"/>
  <c r="H23" i="15"/>
  <c r="H43" i="15"/>
  <c r="H42" i="15"/>
  <c r="I15" i="15"/>
  <c r="H40" i="15"/>
  <c r="I46" i="15"/>
  <c r="H47" i="15"/>
  <c r="I21" i="15"/>
  <c r="H20" i="15"/>
  <c r="H46" i="15"/>
  <c r="I24" i="15"/>
  <c r="I42" i="15"/>
  <c r="I18" i="15"/>
  <c r="I40" i="15"/>
  <c r="I45" i="15"/>
  <c r="I23" i="15"/>
  <c r="I41" i="15"/>
  <c r="H17" i="15"/>
  <c r="I43" i="15"/>
  <c r="I67" i="15"/>
  <c r="G50" i="15"/>
  <c r="H65" i="15"/>
  <c r="H59" i="15"/>
  <c r="H53" i="15"/>
  <c r="H55" i="15"/>
  <c r="H54" i="15"/>
  <c r="I62" i="15"/>
  <c r="I60" i="15"/>
  <c r="I63" i="15"/>
  <c r="G51" i="15"/>
  <c r="I64" i="15"/>
  <c r="I58" i="15"/>
  <c r="I59" i="15"/>
  <c r="I57" i="15"/>
  <c r="H67" i="15"/>
  <c r="I54" i="15"/>
  <c r="H64" i="15"/>
  <c r="F50" i="15"/>
  <c r="H63" i="15"/>
  <c r="I56" i="15"/>
  <c r="H62" i="15"/>
  <c r="I53" i="15"/>
  <c r="I66" i="15"/>
  <c r="H61" i="15"/>
  <c r="I65" i="15"/>
  <c r="H66" i="15"/>
  <c r="G52" i="15"/>
  <c r="H60" i="15"/>
  <c r="F49" i="15"/>
  <c r="H58" i="15"/>
  <c r="F52" i="15"/>
  <c r="E49" i="15"/>
  <c r="H56" i="15"/>
  <c r="I61" i="15"/>
  <c r="I55" i="15"/>
  <c r="H57" i="15"/>
  <c r="F51" i="15"/>
  <c r="K29" i="18"/>
  <c r="K38" i="15" s="1"/>
  <c r="J29" i="18"/>
  <c r="J38" i="15" s="1"/>
  <c r="B29" i="18"/>
  <c r="B38" i="15" s="1"/>
  <c r="K28" i="18"/>
  <c r="K37" i="15" s="1"/>
  <c r="J28" i="18"/>
  <c r="J37" i="15" s="1"/>
  <c r="B28" i="18"/>
  <c r="B37" i="15" s="1"/>
  <c r="K27" i="18"/>
  <c r="K36" i="15" s="1"/>
  <c r="J27" i="18"/>
  <c r="J36" i="15" s="1"/>
  <c r="B27" i="18"/>
  <c r="B36" i="15" s="1"/>
  <c r="K26" i="18"/>
  <c r="K35" i="15" s="1"/>
  <c r="J26" i="18"/>
  <c r="J35" i="15" s="1"/>
  <c r="B26" i="18"/>
  <c r="B35" i="15" s="1"/>
  <c r="K25" i="18"/>
  <c r="K34" i="15" s="1"/>
  <c r="J25" i="18"/>
  <c r="J34" i="15" s="1"/>
  <c r="B25" i="18"/>
  <c r="B34" i="15" s="1"/>
  <c r="K24" i="18"/>
  <c r="K33" i="15" s="1"/>
  <c r="J24" i="18"/>
  <c r="J33" i="15" s="1"/>
  <c r="B24" i="18"/>
  <c r="B33" i="15" s="1"/>
  <c r="K23" i="18"/>
  <c r="K32" i="15" s="1"/>
  <c r="J23" i="18"/>
  <c r="J32" i="15" s="1"/>
  <c r="B23" i="18"/>
  <c r="B32" i="15" s="1"/>
  <c r="K22" i="18"/>
  <c r="K31" i="15" s="1"/>
  <c r="J22" i="18"/>
  <c r="J31" i="15" s="1"/>
  <c r="B22" i="18"/>
  <c r="B31" i="15" s="1"/>
  <c r="K21" i="18"/>
  <c r="K30" i="15" s="1"/>
  <c r="J21" i="18"/>
  <c r="J30" i="15" s="1"/>
  <c r="B21" i="18"/>
  <c r="B30" i="15" s="1"/>
  <c r="K20" i="18"/>
  <c r="K29" i="15" s="1"/>
  <c r="J20" i="18"/>
  <c r="J29" i="15" s="1"/>
  <c r="B20" i="18"/>
  <c r="B29" i="15" s="1"/>
  <c r="I14" i="18"/>
  <c r="I28" i="15" s="1"/>
  <c r="H14" i="18"/>
  <c r="H28" i="15" s="1"/>
  <c r="B14" i="18"/>
  <c r="B28" i="15" s="1"/>
  <c r="I13" i="18"/>
  <c r="I27" i="15" s="1"/>
  <c r="H13" i="18"/>
  <c r="H27" i="15" s="1"/>
  <c r="B13" i="18"/>
  <c r="B27" i="15" s="1"/>
  <c r="I12" i="18"/>
  <c r="I26" i="15" s="1"/>
  <c r="H12" i="18"/>
  <c r="H26" i="15" s="1"/>
  <c r="B12" i="18"/>
  <c r="B26" i="15" s="1"/>
  <c r="A8" i="18"/>
  <c r="A25" i="15" s="1"/>
  <c r="L4" i="18"/>
  <c r="L4" i="11"/>
  <c r="A8" i="11"/>
  <c r="A1" i="15" s="1"/>
  <c r="F8" i="18"/>
  <c r="H27" i="18"/>
  <c r="I27" i="18"/>
  <c r="G14" i="18"/>
  <c r="I29" i="18"/>
  <c r="F8" i="11"/>
  <c r="I24" i="18"/>
  <c r="H23" i="18"/>
  <c r="H21" i="18"/>
  <c r="H25" i="18"/>
  <c r="H29" i="18"/>
  <c r="E8" i="18"/>
  <c r="H22" i="18"/>
  <c r="I28" i="18"/>
  <c r="I20" i="18"/>
  <c r="H28" i="18"/>
  <c r="H26" i="18"/>
  <c r="I26" i="18"/>
  <c r="E8" i="11"/>
  <c r="I21" i="18"/>
  <c r="F13" i="18"/>
  <c r="I25" i="18"/>
  <c r="I23" i="18"/>
  <c r="F14" i="18"/>
  <c r="F12" i="18"/>
  <c r="H24" i="18"/>
  <c r="G12" i="18"/>
  <c r="H20" i="18"/>
  <c r="G13" i="18"/>
  <c r="I22" i="18"/>
  <c r="I31" i="15" l="1"/>
  <c r="G27" i="15"/>
  <c r="H29" i="15"/>
  <c r="G26" i="15"/>
  <c r="H33" i="15"/>
  <c r="F26" i="15"/>
  <c r="F28" i="15"/>
  <c r="I32" i="15"/>
  <c r="I34" i="15"/>
  <c r="F27" i="15"/>
  <c r="I30" i="15"/>
  <c r="I35" i="15"/>
  <c r="H35" i="15"/>
  <c r="H37" i="15"/>
  <c r="I29" i="15"/>
  <c r="I37" i="15"/>
  <c r="H31" i="15"/>
  <c r="E25" i="15"/>
  <c r="H38" i="15"/>
  <c r="H34" i="15"/>
  <c r="H30" i="15"/>
  <c r="H32" i="15"/>
  <c r="I33" i="15"/>
  <c r="I38" i="15"/>
  <c r="G28" i="15"/>
  <c r="I36" i="15"/>
  <c r="H36" i="15"/>
  <c r="F25" i="15"/>
  <c r="F1" i="15"/>
  <c r="E1" i="15"/>
  <c r="I29" i="11"/>
  <c r="I21" i="11"/>
  <c r="I24" i="11"/>
  <c r="H24" i="11"/>
  <c r="G13" i="11"/>
  <c r="H29" i="11"/>
  <c r="F13" i="11"/>
  <c r="H27" i="11"/>
  <c r="I25" i="11"/>
  <c r="G14" i="11"/>
  <c r="F12" i="11"/>
  <c r="F14" i="11"/>
  <c r="H22" i="11"/>
  <c r="H28" i="11"/>
  <c r="H20" i="11"/>
  <c r="G12" i="11"/>
  <c r="I27" i="11"/>
  <c r="I28" i="11"/>
  <c r="H23" i="11"/>
  <c r="H21" i="11"/>
  <c r="I22" i="11"/>
  <c r="I23" i="11"/>
  <c r="H26" i="11"/>
  <c r="I26" i="11"/>
  <c r="I20" i="11"/>
  <c r="H25" i="11"/>
  <c r="H10" i="15" l="1"/>
  <c r="I5" i="15"/>
  <c r="I11" i="15"/>
  <c r="H11" i="15"/>
  <c r="I8" i="15"/>
  <c r="I7" i="15"/>
  <c r="H6" i="15"/>
  <c r="H8" i="15"/>
  <c r="I13" i="15"/>
  <c r="I12" i="15"/>
  <c r="G2" i="15"/>
  <c r="H5" i="15"/>
  <c r="H13" i="15"/>
  <c r="H7" i="15"/>
  <c r="F4" i="15"/>
  <c r="F2" i="15"/>
  <c r="G4" i="15"/>
  <c r="I10" i="15"/>
  <c r="H12" i="15"/>
  <c r="F3" i="15"/>
  <c r="H14" i="15"/>
  <c r="G3" i="15"/>
  <c r="H9" i="15"/>
  <c r="I9" i="15"/>
  <c r="I6" i="15"/>
  <c r="I14" i="15"/>
  <c r="K29" i="11"/>
  <c r="K14" i="15" s="1"/>
  <c r="J29" i="11"/>
  <c r="J14" i="15" s="1"/>
  <c r="K28" i="11"/>
  <c r="K13" i="15" s="1"/>
  <c r="J28" i="11"/>
  <c r="J13" i="15" s="1"/>
  <c r="K27" i="11"/>
  <c r="K12" i="15" s="1"/>
  <c r="J27" i="11"/>
  <c r="J12" i="15" s="1"/>
  <c r="K26" i="11"/>
  <c r="K11" i="15" s="1"/>
  <c r="J26" i="11"/>
  <c r="J11" i="15" s="1"/>
  <c r="K25" i="11"/>
  <c r="K10" i="15" s="1"/>
  <c r="J25" i="11"/>
  <c r="J10" i="15" s="1"/>
  <c r="K24" i="11"/>
  <c r="K9" i="15" s="1"/>
  <c r="J24" i="11"/>
  <c r="J9" i="15" s="1"/>
  <c r="K23" i="11"/>
  <c r="K8" i="15" s="1"/>
  <c r="J23" i="11"/>
  <c r="J8" i="15" s="1"/>
  <c r="K22" i="11"/>
  <c r="K7" i="15" s="1"/>
  <c r="J22" i="11"/>
  <c r="J7" i="15" s="1"/>
  <c r="K21" i="11"/>
  <c r="K6" i="15" s="1"/>
  <c r="J21" i="11"/>
  <c r="J6" i="15" s="1"/>
  <c r="K20" i="11"/>
  <c r="K5" i="15" s="1"/>
  <c r="J20" i="11"/>
  <c r="J5" i="15" s="1"/>
  <c r="I14" i="11" l="1"/>
  <c r="I4" i="15" s="1"/>
  <c r="H14" i="11"/>
  <c r="H4" i="15" s="1"/>
  <c r="I13" i="11"/>
  <c r="I3" i="15" s="1"/>
  <c r="H13" i="11"/>
  <c r="H3" i="15" s="1"/>
  <c r="I12" i="11"/>
  <c r="I2" i="15" s="1"/>
  <c r="H12" i="11"/>
  <c r="H2" i="15" s="1"/>
  <c r="B29" i="11"/>
  <c r="B14" i="15" s="1"/>
  <c r="B28" i="11"/>
  <c r="B13" i="15" s="1"/>
  <c r="B27" i="11"/>
  <c r="B12" i="15" s="1"/>
  <c r="B26" i="11"/>
  <c r="B11" i="15" s="1"/>
  <c r="B25" i="11"/>
  <c r="B10" i="15" s="1"/>
  <c r="B24" i="11"/>
  <c r="B9" i="15" s="1"/>
  <c r="B23" i="11"/>
  <c r="B8" i="15" s="1"/>
  <c r="B22" i="11"/>
  <c r="B7" i="15" s="1"/>
  <c r="B21" i="11"/>
  <c r="B6" i="15" s="1"/>
  <c r="B20" i="11"/>
  <c r="B5" i="15" s="1"/>
  <c r="B14" i="11"/>
  <c r="B4" i="15" s="1"/>
  <c r="B13" i="11"/>
  <c r="B3" i="15" s="1"/>
  <c r="B12" i="11"/>
  <c r="B2" i="15" s="1"/>
</calcChain>
</file>

<file path=xl/comments1.xml><?xml version="1.0" encoding="utf-8"?>
<comments xmlns="http://schemas.openxmlformats.org/spreadsheetml/2006/main">
  <authors>
    <author>菅原和哉</author>
  </authors>
  <commentList>
    <comment ref="P4" authorId="0" shapeId="0">
      <text>
        <r>
          <rPr>
            <b/>
            <sz val="10"/>
            <color indexed="81"/>
            <rFont val="BIZ UDPゴシック"/>
            <family val="3"/>
            <charset val="128"/>
          </rPr>
          <t>押印された書類提出は必要ありません。
所属等で提出が必要な場合は、ご利用ください！</t>
        </r>
      </text>
    </comment>
  </commentList>
</comments>
</file>

<file path=xl/comments2.xml><?xml version="1.0" encoding="utf-8"?>
<comments xmlns="http://schemas.openxmlformats.org/spreadsheetml/2006/main">
  <authors>
    <author>菅原和哉</author>
  </authors>
  <commentList>
    <comment ref="P4" authorId="0" shapeId="0">
      <text>
        <r>
          <rPr>
            <b/>
            <sz val="10"/>
            <color indexed="81"/>
            <rFont val="BIZ UDPゴシック"/>
            <family val="3"/>
            <charset val="128"/>
          </rPr>
          <t>押印された書類提出は必要ありません。
所属等で提出が必要な場合は、ご利用ください！</t>
        </r>
      </text>
    </comment>
  </commentList>
</comments>
</file>

<file path=xl/comments3.xml><?xml version="1.0" encoding="utf-8"?>
<comments xmlns="http://schemas.openxmlformats.org/spreadsheetml/2006/main">
  <authors>
    <author>菅原和哉</author>
  </authors>
  <commentList>
    <comment ref="P4" authorId="0" shapeId="0">
      <text>
        <r>
          <rPr>
            <b/>
            <sz val="10"/>
            <color indexed="81"/>
            <rFont val="BIZ UDPゴシック"/>
            <family val="3"/>
            <charset val="128"/>
          </rPr>
          <t>押印された書類提出は必要ありません。
所属等で提出が必要な場合は、ご利用ください！</t>
        </r>
      </text>
    </comment>
  </commentList>
</comments>
</file>

<file path=xl/sharedStrings.xml><?xml version="1.0" encoding="utf-8"?>
<sst xmlns="http://schemas.openxmlformats.org/spreadsheetml/2006/main" count="1197" uniqueCount="219">
  <si>
    <t>氏</t>
    <rPh sb="0" eb="1">
      <t>シ</t>
    </rPh>
    <phoneticPr fontId="1"/>
  </si>
  <si>
    <t>名</t>
    <rPh sb="0" eb="1">
      <t>メイ</t>
    </rPh>
    <phoneticPr fontId="1"/>
  </si>
  <si>
    <t>所属</t>
    <rPh sb="0" eb="2">
      <t>ショゾク</t>
    </rPh>
    <phoneticPr fontId="1"/>
  </si>
  <si>
    <t>カテゴリー</t>
    <phoneticPr fontId="1"/>
  </si>
  <si>
    <t>階級</t>
    <rPh sb="0" eb="2">
      <t>カイキュウ</t>
    </rPh>
    <phoneticPr fontId="1"/>
  </si>
  <si>
    <t>氏名（漢字）</t>
    <rPh sb="0" eb="2">
      <t>シメイ</t>
    </rPh>
    <rPh sb="3" eb="5">
      <t>カンジ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</si>
  <si>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</si>
  <si>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</si>
  <si>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都道府県</t>
    <rPh sb="0" eb="4">
      <t>トドウフケン</t>
    </rPh>
    <phoneticPr fontId="1"/>
  </si>
  <si>
    <t>高等学校</t>
    <rPh sb="0" eb="2">
      <t>コウトウ</t>
    </rPh>
    <rPh sb="2" eb="4">
      <t>ガッコウ</t>
    </rPh>
    <phoneticPr fontId="1"/>
  </si>
  <si>
    <t>スタイル</t>
    <phoneticPr fontId="1"/>
  </si>
  <si>
    <t>No.</t>
    <phoneticPr fontId="1"/>
  </si>
  <si>
    <t>入力</t>
    <rPh sb="0" eb="2">
      <t>ニュウリョク</t>
    </rPh>
    <phoneticPr fontId="1"/>
  </si>
  <si>
    <t>（リスト選択）</t>
    <rPh sb="4" eb="6">
      <t>センタク</t>
    </rPh>
    <phoneticPr fontId="1"/>
  </si>
  <si>
    <t>所属またはクラブ名</t>
    <rPh sb="0" eb="2">
      <t>ショゾク</t>
    </rPh>
    <rPh sb="8" eb="9">
      <t>メイ</t>
    </rPh>
    <phoneticPr fontId="1"/>
  </si>
  <si>
    <t>（選択）</t>
    <rPh sb="1" eb="3">
      <t>センタク</t>
    </rPh>
    <phoneticPr fontId="2"/>
  </si>
  <si>
    <t>申込責任者</t>
    <rPh sb="0" eb="2">
      <t>モウシコミ</t>
    </rPh>
    <rPh sb="2" eb="5">
      <t>セキニンシャ</t>
    </rPh>
    <phoneticPr fontId="1"/>
  </si>
  <si>
    <t>U15</t>
  </si>
  <si>
    <t>カテゴリー</t>
  </si>
  <si>
    <t>-</t>
    <phoneticPr fontId="2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</si>
  <si>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1"/>
  </si>
  <si>
    <t>エントリー表</t>
    <rPh sb="5" eb="6">
      <t>ヒョウ</t>
    </rPh>
    <phoneticPr fontId="2"/>
  </si>
  <si>
    <t>階級（U17）</t>
    <rPh sb="0" eb="2">
      <t>カイキュウ</t>
    </rPh>
    <phoneticPr fontId="1"/>
  </si>
  <si>
    <t>階級（U20F）</t>
    <rPh sb="0" eb="2">
      <t>カイキュウ</t>
    </rPh>
    <phoneticPr fontId="1"/>
  </si>
  <si>
    <t>階級（U20G）</t>
    <rPh sb="0" eb="2">
      <t>カイキュウ</t>
    </rPh>
    <phoneticPr fontId="1"/>
  </si>
  <si>
    <t>スタイル</t>
    <phoneticPr fontId="1"/>
  </si>
  <si>
    <t>都道府県No.</t>
    <rPh sb="0" eb="4">
      <t>トドウフケン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</si>
  <si>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</si>
  <si>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</si>
  <si>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</si>
  <si>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カテゴリー</t>
    <phoneticPr fontId="2"/>
  </si>
  <si>
    <t>参加資格</t>
    <rPh sb="0" eb="2">
      <t>サンカ</t>
    </rPh>
    <rPh sb="2" eb="4">
      <t>シカク</t>
    </rPh>
    <phoneticPr fontId="2"/>
  </si>
  <si>
    <t>41～45kg級</t>
    <phoneticPr fontId="1"/>
  </si>
  <si>
    <t>50～57kg級</t>
  </si>
  <si>
    <t>50～55kg級</t>
  </si>
  <si>
    <t>クラブ</t>
    <phoneticPr fontId="1"/>
  </si>
  <si>
    <t>新高校3年</t>
    <rPh sb="0" eb="1">
      <t>シン</t>
    </rPh>
    <rPh sb="1" eb="2">
      <t>コウ</t>
    </rPh>
    <rPh sb="2" eb="3">
      <t>コウ</t>
    </rPh>
    <rPh sb="4" eb="5">
      <t>ネン</t>
    </rPh>
    <phoneticPr fontId="1"/>
  </si>
  <si>
    <t>2005年（平成17年）</t>
    <rPh sb="4" eb="5">
      <t>ネン</t>
    </rPh>
    <rPh sb="6" eb="8">
      <t>ヘイセイ</t>
    </rPh>
    <rPh sb="10" eb="11">
      <t>ネン</t>
    </rPh>
    <phoneticPr fontId="1"/>
  </si>
  <si>
    <t>2006年（平成18年）</t>
    <rPh sb="4" eb="5">
      <t>ネン</t>
    </rPh>
    <rPh sb="6" eb="8">
      <t>ヘイセイ</t>
    </rPh>
    <rPh sb="10" eb="11">
      <t>ネン</t>
    </rPh>
    <phoneticPr fontId="1"/>
  </si>
  <si>
    <t>1月</t>
    <rPh sb="1" eb="2">
      <t>ガツ</t>
    </rPh>
    <phoneticPr fontId="1"/>
  </si>
  <si>
    <t>1日</t>
    <rPh sb="1" eb="2">
      <t>ヒ</t>
    </rPh>
    <phoneticPr fontId="1"/>
  </si>
  <si>
    <t>ブロック予選1位</t>
    <rPh sb="4" eb="6">
      <t>ヨセン</t>
    </rPh>
    <rPh sb="7" eb="8">
      <t>イ</t>
    </rPh>
    <phoneticPr fontId="2"/>
  </si>
  <si>
    <t>48kg級</t>
    <phoneticPr fontId="1"/>
  </si>
  <si>
    <t>48kg級</t>
    <phoneticPr fontId="1"/>
  </si>
  <si>
    <t>61kg級</t>
  </si>
  <si>
    <t>60kg級</t>
  </si>
  <si>
    <t>中学校</t>
    <rPh sb="0" eb="3">
      <t>チュウガッコウ</t>
    </rPh>
    <phoneticPr fontId="1"/>
  </si>
  <si>
    <t>新大学1年</t>
    <rPh sb="0" eb="1">
      <t>シン</t>
    </rPh>
    <rPh sb="1" eb="2">
      <t>ダイ</t>
    </rPh>
    <rPh sb="2" eb="3">
      <t>ガク</t>
    </rPh>
    <rPh sb="4" eb="5">
      <t>ネン</t>
    </rPh>
    <phoneticPr fontId="1"/>
  </si>
  <si>
    <t>2007年（平成19年）</t>
    <rPh sb="4" eb="5">
      <t>ネン</t>
    </rPh>
    <rPh sb="6" eb="8">
      <t>ヘイセイ</t>
    </rPh>
    <rPh sb="10" eb="11">
      <t>ネン</t>
    </rPh>
    <phoneticPr fontId="1"/>
  </si>
  <si>
    <t>2月</t>
  </si>
  <si>
    <t>2日</t>
    <rPh sb="1" eb="2">
      <t>ヒ</t>
    </rPh>
    <phoneticPr fontId="1"/>
  </si>
  <si>
    <t>ブロック予選2位</t>
    <rPh sb="4" eb="6">
      <t>ヨセン</t>
    </rPh>
    <rPh sb="7" eb="8">
      <t>イ</t>
    </rPh>
    <phoneticPr fontId="2"/>
  </si>
  <si>
    <t>51kg級</t>
    <phoneticPr fontId="1"/>
  </si>
  <si>
    <t>65kg級</t>
  </si>
  <si>
    <t>63kg級</t>
  </si>
  <si>
    <t>新大学2年</t>
    <rPh sb="0" eb="1">
      <t>シン</t>
    </rPh>
    <rPh sb="1" eb="2">
      <t>ダイ</t>
    </rPh>
    <rPh sb="2" eb="3">
      <t>ガク</t>
    </rPh>
    <rPh sb="4" eb="5">
      <t>ネン</t>
    </rPh>
    <phoneticPr fontId="1"/>
  </si>
  <si>
    <t>2008年（平成20年）</t>
    <rPh sb="4" eb="5">
      <t>ネン</t>
    </rPh>
    <rPh sb="6" eb="8">
      <t>ヘイセイ</t>
    </rPh>
    <rPh sb="10" eb="11">
      <t>ネン</t>
    </rPh>
    <phoneticPr fontId="1"/>
  </si>
  <si>
    <t>3月</t>
  </si>
  <si>
    <t>3日</t>
    <rPh sb="1" eb="2">
      <t>ヒ</t>
    </rPh>
    <phoneticPr fontId="1"/>
  </si>
  <si>
    <t>ブロック予選3位</t>
    <rPh sb="4" eb="6">
      <t>ヨセン</t>
    </rPh>
    <rPh sb="7" eb="8">
      <t>イ</t>
    </rPh>
    <phoneticPr fontId="2"/>
  </si>
  <si>
    <t>55kg級</t>
    <phoneticPr fontId="1"/>
  </si>
  <si>
    <t>70kg級</t>
  </si>
  <si>
    <t>67kg級</t>
  </si>
  <si>
    <t>新大学3年</t>
    <rPh sb="0" eb="1">
      <t>シン</t>
    </rPh>
    <rPh sb="1" eb="2">
      <t>ダイ</t>
    </rPh>
    <rPh sb="2" eb="3">
      <t>ガク</t>
    </rPh>
    <rPh sb="4" eb="5">
      <t>ネン</t>
    </rPh>
    <phoneticPr fontId="1"/>
  </si>
  <si>
    <t>4月</t>
  </si>
  <si>
    <t>4日</t>
    <rPh sb="1" eb="2">
      <t>ヒ</t>
    </rPh>
    <phoneticPr fontId="1"/>
  </si>
  <si>
    <t>ブロック予選4位</t>
    <rPh sb="4" eb="6">
      <t>ヨセン</t>
    </rPh>
    <rPh sb="7" eb="8">
      <t>イ</t>
    </rPh>
    <phoneticPr fontId="2"/>
  </si>
  <si>
    <t>60kg級</t>
    <phoneticPr fontId="1"/>
  </si>
  <si>
    <t>74kg級</t>
  </si>
  <si>
    <t>72kg級</t>
  </si>
  <si>
    <t>5月</t>
  </si>
  <si>
    <t>5日</t>
    <rPh sb="1" eb="2">
      <t>ヒ</t>
    </rPh>
    <phoneticPr fontId="1"/>
  </si>
  <si>
    <t>ブロック予選5位</t>
    <rPh sb="4" eb="6">
      <t>ヨセン</t>
    </rPh>
    <rPh sb="7" eb="8">
      <t>イ</t>
    </rPh>
    <phoneticPr fontId="2"/>
  </si>
  <si>
    <t>65kg級</t>
    <phoneticPr fontId="1"/>
  </si>
  <si>
    <t>79kg級</t>
  </si>
  <si>
    <t>77kg級</t>
  </si>
  <si>
    <t>6月</t>
  </si>
  <si>
    <t>6日</t>
    <rPh sb="1" eb="2">
      <t>ヒ</t>
    </rPh>
    <phoneticPr fontId="1"/>
  </si>
  <si>
    <t>ブロック予選6位</t>
    <rPh sb="4" eb="6">
      <t>ヨセン</t>
    </rPh>
    <rPh sb="7" eb="8">
      <t>イ</t>
    </rPh>
    <phoneticPr fontId="2"/>
  </si>
  <si>
    <t>71kg級</t>
    <phoneticPr fontId="1"/>
  </si>
  <si>
    <t>86kg級</t>
  </si>
  <si>
    <t>82kg級</t>
  </si>
  <si>
    <t>7月</t>
  </si>
  <si>
    <t>7日</t>
    <rPh sb="1" eb="2">
      <t>ヒ</t>
    </rPh>
    <phoneticPr fontId="1"/>
  </si>
  <si>
    <t>全中大会1位</t>
    <rPh sb="0" eb="4">
      <t>ゼンチュウタイカイ</t>
    </rPh>
    <rPh sb="5" eb="6">
      <t>イ</t>
    </rPh>
    <phoneticPr fontId="2"/>
  </si>
  <si>
    <t>80kg級</t>
    <phoneticPr fontId="1"/>
  </si>
  <si>
    <t>92kg級</t>
  </si>
  <si>
    <t>87kg級</t>
  </si>
  <si>
    <t>茨城県</t>
  </si>
  <si>
    <t>8月</t>
  </si>
  <si>
    <t>8日</t>
    <rPh sb="1" eb="2">
      <t>ヒ</t>
    </rPh>
    <phoneticPr fontId="1"/>
  </si>
  <si>
    <t>全中大会2位</t>
    <rPh sb="0" eb="4">
      <t>ゼンチュウタイカイ</t>
    </rPh>
    <rPh sb="5" eb="6">
      <t>イ</t>
    </rPh>
    <phoneticPr fontId="2"/>
  </si>
  <si>
    <t>92kg級</t>
    <phoneticPr fontId="1"/>
  </si>
  <si>
    <t>97kg級</t>
  </si>
  <si>
    <t>栃木県</t>
  </si>
  <si>
    <t>9月</t>
  </si>
  <si>
    <t>9日</t>
    <rPh sb="1" eb="2">
      <t>ヒ</t>
    </rPh>
    <phoneticPr fontId="1"/>
  </si>
  <si>
    <t>全中大会3位</t>
    <rPh sb="0" eb="4">
      <t>ゼンチュウタイカイ</t>
    </rPh>
    <rPh sb="5" eb="6">
      <t>イ</t>
    </rPh>
    <phoneticPr fontId="2"/>
  </si>
  <si>
    <t>110kg級</t>
    <phoneticPr fontId="1"/>
  </si>
  <si>
    <t>125kg級</t>
  </si>
  <si>
    <t>130kg級</t>
  </si>
  <si>
    <t>群馬県</t>
  </si>
  <si>
    <t>10月</t>
  </si>
  <si>
    <t>10日</t>
    <rPh sb="2" eb="3">
      <t>ヒ</t>
    </rPh>
    <phoneticPr fontId="1"/>
  </si>
  <si>
    <t>全中大会ベスト８</t>
    <rPh sb="0" eb="4">
      <t>ゼンチュウタイカイ</t>
    </rPh>
    <phoneticPr fontId="2"/>
  </si>
  <si>
    <t>埼玉県</t>
  </si>
  <si>
    <t>11月</t>
  </si>
  <si>
    <t>11日</t>
    <rPh sb="2" eb="3">
      <t>ヒ</t>
    </rPh>
    <phoneticPr fontId="1"/>
  </si>
  <si>
    <t>都知事杯1位</t>
    <rPh sb="0" eb="3">
      <t>トチジ</t>
    </rPh>
    <rPh sb="3" eb="4">
      <t>ハイ</t>
    </rPh>
    <rPh sb="5" eb="6">
      <t>イ</t>
    </rPh>
    <phoneticPr fontId="2"/>
  </si>
  <si>
    <t>千葉県</t>
  </si>
  <si>
    <t>12月</t>
  </si>
  <si>
    <t>12日</t>
    <rPh sb="2" eb="3">
      <t>ヒ</t>
    </rPh>
    <phoneticPr fontId="1"/>
  </si>
  <si>
    <t>都知事杯2位</t>
    <rPh sb="0" eb="3">
      <t>トチジ</t>
    </rPh>
    <rPh sb="3" eb="4">
      <t>ハイ</t>
    </rPh>
    <rPh sb="5" eb="6">
      <t>イ</t>
    </rPh>
    <phoneticPr fontId="2"/>
  </si>
  <si>
    <t>東京都</t>
  </si>
  <si>
    <t>13日</t>
    <rPh sb="2" eb="3">
      <t>ヒ</t>
    </rPh>
    <phoneticPr fontId="1"/>
  </si>
  <si>
    <t>都知事杯3位</t>
    <rPh sb="0" eb="3">
      <t>トチジ</t>
    </rPh>
    <rPh sb="3" eb="4">
      <t>ハイ</t>
    </rPh>
    <rPh sb="5" eb="6">
      <t>イ</t>
    </rPh>
    <phoneticPr fontId="2"/>
  </si>
  <si>
    <t>神奈川県</t>
  </si>
  <si>
    <t>14日</t>
    <rPh sb="2" eb="3">
      <t>ヒ</t>
    </rPh>
    <phoneticPr fontId="1"/>
  </si>
  <si>
    <t>都知事杯4位</t>
    <rPh sb="0" eb="3">
      <t>トチジ</t>
    </rPh>
    <rPh sb="3" eb="4">
      <t>ハイ</t>
    </rPh>
    <rPh sb="5" eb="6">
      <t>イ</t>
    </rPh>
    <phoneticPr fontId="2"/>
  </si>
  <si>
    <t>15日</t>
    <rPh sb="2" eb="3">
      <t>ヒ</t>
    </rPh>
    <phoneticPr fontId="1"/>
  </si>
  <si>
    <t>都知事杯ベスト8</t>
    <rPh sb="0" eb="3">
      <t>トチジ</t>
    </rPh>
    <rPh sb="3" eb="4">
      <t>ハイ</t>
    </rPh>
    <phoneticPr fontId="2"/>
  </si>
  <si>
    <t>16日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</si>
  <si>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</si>
  <si>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</si>
  <si>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山梨県</t>
  </si>
  <si>
    <t>19日</t>
    <rPh sb="2" eb="3">
      <t>ヒ</t>
    </rPh>
    <phoneticPr fontId="1"/>
  </si>
  <si>
    <t>20日</t>
    <rPh sb="2" eb="3">
      <t>ヒ</t>
    </rPh>
    <phoneticPr fontId="1"/>
  </si>
  <si>
    <t>21日</t>
    <rPh sb="2" eb="3">
      <t>ヒ</t>
    </rPh>
    <phoneticPr fontId="1"/>
  </si>
  <si>
    <t>22日</t>
    <rPh sb="2" eb="3">
      <t>ヒ</t>
    </rPh>
    <phoneticPr fontId="1"/>
  </si>
  <si>
    <t>23日</t>
    <rPh sb="2" eb="3">
      <t>ヒ</t>
    </rPh>
    <phoneticPr fontId="1"/>
  </si>
  <si>
    <t>24日</t>
    <rPh sb="2" eb="3">
      <t>ヒ</t>
    </rPh>
    <phoneticPr fontId="1"/>
  </si>
  <si>
    <t>25日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</si>
  <si>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</si>
  <si>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</si>
  <si>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</si>
  <si>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</si>
  <si>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30日</t>
    <rPh sb="2" eb="3">
      <t>ヒ</t>
    </rPh>
    <phoneticPr fontId="1"/>
  </si>
  <si>
    <t>31日</t>
    <rPh sb="2" eb="3">
      <t>ヒ</t>
    </rPh>
    <phoneticPr fontId="1"/>
  </si>
  <si>
    <t>監督</t>
    <rPh sb="0" eb="2">
      <t>カントク</t>
    </rPh>
    <phoneticPr fontId="2"/>
  </si>
  <si>
    <t>コーチ</t>
    <phoneticPr fontId="2"/>
  </si>
  <si>
    <t>保護者</t>
    <rPh sb="0" eb="3">
      <t>ホゴシャ</t>
    </rPh>
    <phoneticPr fontId="2"/>
  </si>
  <si>
    <t>階級（U15）</t>
    <rPh sb="0" eb="2">
      <t>カイキュウ</t>
    </rPh>
    <phoneticPr fontId="1"/>
  </si>
  <si>
    <t>34～38kg級</t>
    <phoneticPr fontId="1"/>
  </si>
  <si>
    <t>41kg級</t>
    <phoneticPr fontId="1"/>
  </si>
  <si>
    <t>44kg級</t>
    <phoneticPr fontId="1"/>
  </si>
  <si>
    <t>52kg級</t>
    <phoneticPr fontId="1"/>
  </si>
  <si>
    <t>57kg級</t>
    <phoneticPr fontId="1"/>
  </si>
  <si>
    <t>62kg級</t>
    <phoneticPr fontId="1"/>
  </si>
  <si>
    <t>68kg級</t>
    <phoneticPr fontId="1"/>
  </si>
  <si>
    <t>75kg級</t>
    <phoneticPr fontId="1"/>
  </si>
  <si>
    <t>85kg級</t>
    <phoneticPr fontId="1"/>
  </si>
  <si>
    <t>審判員協力</t>
    <rPh sb="0" eb="3">
      <t>シンパンイン</t>
    </rPh>
    <rPh sb="3" eb="5">
      <t>キョウリョク</t>
    </rPh>
    <phoneticPr fontId="2"/>
  </si>
  <si>
    <t>中学1年</t>
    <rPh sb="0" eb="1">
      <t>チュウ</t>
    </rPh>
    <rPh sb="1" eb="2">
      <t>ガク</t>
    </rPh>
    <rPh sb="3" eb="4">
      <t>ネン</t>
    </rPh>
    <phoneticPr fontId="1"/>
  </si>
  <si>
    <t>中学2年</t>
    <rPh sb="0" eb="1">
      <t>チュウ</t>
    </rPh>
    <rPh sb="1" eb="2">
      <t>ガク</t>
    </rPh>
    <rPh sb="3" eb="4">
      <t>ネン</t>
    </rPh>
    <phoneticPr fontId="1"/>
  </si>
  <si>
    <t>中学3年</t>
    <rPh sb="0" eb="1">
      <t>チュウ</t>
    </rPh>
    <rPh sb="1" eb="2">
      <t>ガク</t>
    </rPh>
    <rPh sb="3" eb="4">
      <t>ネン</t>
    </rPh>
    <phoneticPr fontId="1"/>
  </si>
  <si>
    <t>2009年（平成21年）</t>
    <rPh sb="4" eb="5">
      <t>ネン</t>
    </rPh>
    <rPh sb="6" eb="8">
      <t>ヘイセイ</t>
    </rPh>
    <rPh sb="10" eb="11">
      <t>ネン</t>
    </rPh>
    <phoneticPr fontId="1"/>
  </si>
  <si>
    <t>2010年（平成22年）</t>
    <rPh sb="4" eb="5">
      <t>ネン</t>
    </rPh>
    <rPh sb="6" eb="8">
      <t>ヘイセイ</t>
    </rPh>
    <rPh sb="10" eb="11">
      <t>ネン</t>
    </rPh>
    <phoneticPr fontId="1"/>
  </si>
  <si>
    <t>2011年（平成23年）</t>
    <rPh sb="4" eb="5">
      <t>ネン</t>
    </rPh>
    <rPh sb="6" eb="8">
      <t>ヘイセイ</t>
    </rPh>
    <rPh sb="10" eb="11">
      <t>ネン</t>
    </rPh>
    <phoneticPr fontId="1"/>
  </si>
  <si>
    <t>高校1年</t>
    <rPh sb="0" eb="1">
      <t>コウ</t>
    </rPh>
    <rPh sb="1" eb="2">
      <t>コウ</t>
    </rPh>
    <rPh sb="3" eb="4">
      <t>ネン</t>
    </rPh>
    <phoneticPr fontId="1"/>
  </si>
  <si>
    <t>高校2年</t>
    <rPh sb="0" eb="1">
      <t>コウ</t>
    </rPh>
    <rPh sb="1" eb="2">
      <t>コウ</t>
    </rPh>
    <rPh sb="3" eb="4">
      <t>ネン</t>
    </rPh>
    <phoneticPr fontId="1"/>
  </si>
  <si>
    <t>公財）日本レスリング協会　会長</t>
    <rPh sb="0" eb="1">
      <t>コウ</t>
    </rPh>
    <rPh sb="1" eb="2">
      <t>ザイ</t>
    </rPh>
    <rPh sb="3" eb="5">
      <t>ニホン</t>
    </rPh>
    <rPh sb="10" eb="12">
      <t>キョウカイ</t>
    </rPh>
    <rPh sb="13" eb="15">
      <t>カイチョウ</t>
    </rPh>
    <phoneticPr fontId="2"/>
  </si>
  <si>
    <t>印</t>
    <rPh sb="0" eb="1">
      <t>イン</t>
    </rPh>
    <phoneticPr fontId="2"/>
  </si>
  <si>
    <t>所属長</t>
    <rPh sb="0" eb="3">
      <t>ショゾクチョウ</t>
    </rPh>
    <phoneticPr fontId="2"/>
  </si>
  <si>
    <t>学校長</t>
    <rPh sb="0" eb="3">
      <t>ガッコウチョウ</t>
    </rPh>
    <phoneticPr fontId="2"/>
  </si>
  <si>
    <t>協会長</t>
    <rPh sb="0" eb="2">
      <t>キョウカイ</t>
    </rPh>
    <rPh sb="2" eb="3">
      <t>チョウ</t>
    </rPh>
    <phoneticPr fontId="2"/>
  </si>
  <si>
    <t>富山 英明　殿</t>
    <rPh sb="3" eb="5">
      <t>ヒデアキ</t>
    </rPh>
    <rPh sb="6" eb="7">
      <t>トノ</t>
    </rPh>
    <phoneticPr fontId="2"/>
  </si>
  <si>
    <t>※ 各都県、各階級1名の代表資格になります</t>
    <rPh sb="2" eb="5">
      <t>かくとけん</t>
    </rPh>
    <rPh sb="6" eb="9">
      <t>かくかいきゅう</t>
    </rPh>
    <rPh sb="10" eb="11">
      <t>めい</t>
    </rPh>
    <rPh sb="12" eb="14">
      <t>だいひょう</t>
    </rPh>
    <rPh sb="14" eb="16">
      <t>しかく</t>
    </rPh>
    <phoneticPr fontId="2" type="Hiragana"/>
  </si>
  <si>
    <t>シ</t>
  </si>
  <si>
    <t>メイ</t>
  </si>
  <si>
    <t>フリガナ（全角カタカナ）</t>
    <rPh sb="5" eb="7">
      <t>ゼンカク</t>
    </rPh>
    <phoneticPr fontId="1"/>
  </si>
  <si>
    <t>フリガナ（全角カタカナ）</t>
    <phoneticPr fontId="1"/>
  </si>
  <si>
    <t>フリガナ（全角カタカナ）</t>
    <phoneticPr fontId="1"/>
  </si>
  <si>
    <t>GR</t>
    <phoneticPr fontId="2"/>
  </si>
  <si>
    <t>FS</t>
    <phoneticPr fontId="1"/>
  </si>
  <si>
    <t>GR</t>
    <phoneticPr fontId="1"/>
  </si>
  <si>
    <t>×</t>
    <phoneticPr fontId="2"/>
  </si>
  <si>
    <t>2012年（平成24年）</t>
    <rPh sb="4" eb="5">
      <t>ネン</t>
    </rPh>
    <rPh sb="6" eb="8">
      <t>ヘイセイ</t>
    </rPh>
    <rPh sb="10" eb="11">
      <t>ネン</t>
    </rPh>
    <phoneticPr fontId="1"/>
  </si>
  <si>
    <t>【U17】</t>
    <phoneticPr fontId="1"/>
  </si>
  <si>
    <t>U17</t>
    <phoneticPr fontId="2"/>
  </si>
  <si>
    <t>FS</t>
    <phoneticPr fontId="2"/>
  </si>
  <si>
    <t>34～38kg級</t>
  </si>
  <si>
    <t>41kg級</t>
  </si>
  <si>
    <t>44kg級</t>
  </si>
  <si>
    <t>48kg級</t>
  </si>
  <si>
    <t>52kg級</t>
  </si>
  <si>
    <t>57kg級</t>
  </si>
  <si>
    <t>62kg級</t>
  </si>
  <si>
    <t>68kg級</t>
  </si>
  <si>
    <t>75kg級</t>
  </si>
  <si>
    <t>85kg級</t>
  </si>
  <si>
    <t>【U15】FS</t>
    <phoneticPr fontId="1"/>
  </si>
  <si>
    <t>【U15】GR</t>
    <phoneticPr fontId="1"/>
  </si>
  <si>
    <t>スポーツ保険加入
（損害賠償保険）</t>
    <rPh sb="4" eb="6">
      <t>ホケン</t>
    </rPh>
    <rPh sb="6" eb="8">
      <t>カニュウ</t>
    </rPh>
    <phoneticPr fontId="1"/>
  </si>
  <si>
    <t>学校名</t>
    <rPh sb="0" eb="2">
      <t>ガッコウ</t>
    </rPh>
    <rPh sb="2" eb="3">
      <t>メイ</t>
    </rPh>
    <phoneticPr fontId="1"/>
  </si>
  <si>
    <t>U20</t>
    <phoneticPr fontId="2"/>
  </si>
  <si>
    <t>引率者　※所属チーム指導者およびセコンドに就くものは、有事の場合に対応できるスポーツ保険（損害賠償保険）へ加入済みであること</t>
    <rPh sb="0" eb="3">
      <t>インソツシャ</t>
    </rPh>
    <rPh sb="42" eb="44">
      <t>ホケン</t>
    </rPh>
    <phoneticPr fontId="1"/>
  </si>
  <si>
    <t>U15</t>
    <phoneticPr fontId="2"/>
  </si>
  <si>
    <t>人数</t>
    <rPh sb="0" eb="2">
      <t>ニンズウ</t>
    </rPh>
    <phoneticPr fontId="2"/>
  </si>
  <si>
    <t>計</t>
    <rPh sb="0" eb="1">
      <t>ケイ</t>
    </rPh>
    <phoneticPr fontId="2"/>
  </si>
  <si>
    <t>参加料</t>
    <rPh sb="0" eb="2">
      <t>サンカ</t>
    </rPh>
    <rPh sb="2" eb="3">
      <t>リョウ</t>
    </rPh>
    <phoneticPr fontId="2"/>
  </si>
  <si>
    <r>
      <t xml:space="preserve">緊急連絡先
</t>
    </r>
    <r>
      <rPr>
        <sz val="8"/>
        <rFont val="UD デジタル 教科書体 NK-R"/>
        <family val="1"/>
        <charset val="128"/>
      </rPr>
      <t>（半角数字、- ハイフンなし）</t>
    </r>
    <rPh sb="0" eb="2">
      <t>キンキュウ</t>
    </rPh>
    <rPh sb="2" eb="5">
      <t>レンラクサキ</t>
    </rPh>
    <rPh sb="7" eb="9">
      <t>ハンカク</t>
    </rPh>
    <rPh sb="9" eb="11">
      <t>スウジ</t>
    </rPh>
    <phoneticPr fontId="1"/>
  </si>
  <si>
    <t>引率者　※ 所属チーム指導者およびセコンドに就くものは、有事の場合に対応できるスポーツ保険（損害賠償保険）へ加入済みであること</t>
    <rPh sb="0" eb="3">
      <t>インソツシャ</t>
    </rPh>
    <rPh sb="43" eb="45">
      <t>ホケン</t>
    </rPh>
    <phoneticPr fontId="1"/>
  </si>
  <si>
    <r>
      <t>エントリー表　</t>
    </r>
    <r>
      <rPr>
        <sz val="12"/>
        <color rgb="FFFF0000"/>
        <rFont val="UD デジタル 教科書体 NK-R"/>
        <family val="1"/>
        <charset val="128"/>
      </rPr>
      <t>※ 選考会のみの参加は認められません。必ず、研修会の申込みも行ってください。</t>
    </r>
    <rPh sb="5" eb="6">
      <t>ヒョウ</t>
    </rPh>
    <rPh sb="9" eb="12">
      <t>センコウカイ</t>
    </rPh>
    <rPh sb="15" eb="17">
      <t>サンカ</t>
    </rPh>
    <rPh sb="18" eb="19">
      <t>ミト</t>
    </rPh>
    <rPh sb="26" eb="27">
      <t>カナラ</t>
    </rPh>
    <rPh sb="29" eb="32">
      <t>ケンシュウカイ</t>
    </rPh>
    <rPh sb="33" eb="35">
      <t>モウシコ</t>
    </rPh>
    <rPh sb="37" eb="38">
      <t>オコナ</t>
    </rPh>
    <phoneticPr fontId="2"/>
  </si>
  <si>
    <t>大会運営協力</t>
    <rPh sb="0" eb="4">
      <t>タイカイウンエイ</t>
    </rPh>
    <rPh sb="4" eb="6">
      <t>キョウリョク</t>
    </rPh>
    <phoneticPr fontId="1"/>
  </si>
  <si>
    <t>審判員</t>
    <rPh sb="0" eb="3">
      <t>シンパンイン</t>
    </rPh>
    <phoneticPr fontId="2"/>
  </si>
  <si>
    <t>試合進行</t>
    <rPh sb="0" eb="4">
      <t>シアイシンコウ</t>
    </rPh>
    <phoneticPr fontId="2"/>
  </si>
  <si>
    <t>標記選考会への参加を申込みいたします。</t>
    <rPh sb="0" eb="2">
      <t>ヒョウキ</t>
    </rPh>
    <rPh sb="2" eb="5">
      <t>センコウカイ</t>
    </rPh>
    <rPh sb="7" eb="9">
      <t>サンカ</t>
    </rPh>
    <rPh sb="10" eb="12">
      <t>モウシコミ</t>
    </rPh>
    <phoneticPr fontId="2"/>
  </si>
  <si>
    <t>※審判員、大会運営にご協力ください。</t>
    <phoneticPr fontId="2"/>
  </si>
  <si>
    <t>所属またはクラブ名（略称可）</t>
    <rPh sb="0" eb="2">
      <t>ショゾク</t>
    </rPh>
    <rPh sb="8" eb="9">
      <t>メイ</t>
    </rPh>
    <rPh sb="10" eb="13">
      <t>リャクショウカ</t>
    </rPh>
    <phoneticPr fontId="1"/>
  </si>
  <si>
    <t>FS</t>
    <phoneticPr fontId="1"/>
  </si>
  <si>
    <t>【U20】</t>
    <phoneticPr fontId="1"/>
  </si>
  <si>
    <t>（リスト選択）</t>
    <rPh sb="4" eb="6">
      <t>センタク</t>
    </rPh>
    <phoneticPr fontId="2"/>
  </si>
  <si>
    <t>令和7年度　2026アジア選手権 U15関東ブロック代表選手選考会 参加申込書</t>
    <rPh sb="13" eb="16">
      <t>センシュケン</t>
    </rPh>
    <rPh sb="20" eb="22">
      <t>カントウ</t>
    </rPh>
    <rPh sb="26" eb="28">
      <t>ダイヒョウ</t>
    </rPh>
    <rPh sb="28" eb="30">
      <t>センシュ</t>
    </rPh>
    <rPh sb="30" eb="33">
      <t>センコウカイ</t>
    </rPh>
    <rPh sb="34" eb="36">
      <t>サンカ</t>
    </rPh>
    <phoneticPr fontId="2"/>
  </si>
  <si>
    <t>2013年（平成25年）</t>
    <rPh sb="4" eb="5">
      <t>ネン</t>
    </rPh>
    <rPh sb="6" eb="8">
      <t>ヘイセイ</t>
    </rPh>
    <rPh sb="10" eb="11">
      <t>ネン</t>
    </rPh>
    <phoneticPr fontId="1"/>
  </si>
  <si>
    <t>JWF25</t>
  </si>
  <si>
    <t>JWF25</t>
    <phoneticPr fontId="2"/>
  </si>
  <si>
    <t>令和7年度　2026JOC全日本ジュニアレスリング選手権大会　U17関東ブロック代表選手選考会 参加申込書</t>
    <rPh sb="13" eb="16">
      <t>ゼンニホン</t>
    </rPh>
    <rPh sb="25" eb="28">
      <t>センシュケン</t>
    </rPh>
    <rPh sb="28" eb="30">
      <t>タイカイ</t>
    </rPh>
    <rPh sb="34" eb="36">
      <t>カントウ</t>
    </rPh>
    <rPh sb="40" eb="42">
      <t>ダイヒョウ</t>
    </rPh>
    <rPh sb="42" eb="44">
      <t>センシュ</t>
    </rPh>
    <rPh sb="44" eb="47">
      <t>センコウカイ</t>
    </rPh>
    <rPh sb="48" eb="50">
      <t>サンカ</t>
    </rPh>
    <phoneticPr fontId="2"/>
  </si>
  <si>
    <t>令和7年度　2026JOC全日本ジュニアレスリング選手権大会　U20関東ブロック代表選手選考会 参加申込書</t>
    <rPh sb="13" eb="16">
      <t>ゼンニホン</t>
    </rPh>
    <rPh sb="25" eb="28">
      <t>センシュケン</t>
    </rPh>
    <rPh sb="28" eb="30">
      <t>タイカイ</t>
    </rPh>
    <rPh sb="34" eb="36">
      <t>カントウ</t>
    </rPh>
    <rPh sb="40" eb="42">
      <t>ダイヒョウ</t>
    </rPh>
    <rPh sb="42" eb="44">
      <t>センシュ</t>
    </rPh>
    <rPh sb="44" eb="47">
      <t>センコウカイ</t>
    </rPh>
    <rPh sb="48" eb="50">
      <t>サンカ</t>
    </rPh>
    <phoneticPr fontId="2"/>
  </si>
  <si>
    <t>※ 当日、受付にて領収証と引き換えに徴収させていただきます</t>
    <rPh sb="2" eb="4">
      <t>トウジツ</t>
    </rPh>
    <rPh sb="5" eb="7">
      <t>ウケツケ</t>
    </rPh>
    <rPh sb="9" eb="12">
      <t>リョウシュウショウ</t>
    </rPh>
    <rPh sb="13" eb="14">
      <t>ヒ</t>
    </rPh>
    <rPh sb="15" eb="16">
      <t>カ</t>
    </rPh>
    <rPh sb="18" eb="20">
      <t>チョウシュウ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</si>
</sst>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0&quot;名&quot;"/>
  </numFmts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游明朝"/>
      <family val="1"/>
      <charset val="128"/>
    </font>
    <font>
      <b/>
      <sz val="10"/>
      <color indexed="81"/>
      <name val="BIZ UDPゴシック"/>
      <family val="3"/>
      <charset val="128"/>
    </font>
    <font>
      <sz val="16"/>
      <color theme="1"/>
      <name val="游明朝"/>
      <family val="1"/>
      <charset val="128"/>
    </font>
    <font>
      <sz val="18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24"/>
      <name val="UD デジタル 教科書体 NK-R"/>
      <family val="1"/>
      <charset val="128"/>
    </font>
    <font>
      <b/>
      <sz val="8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7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9"/>
      <color theme="1"/>
      <name val="游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 style="double">
        <color rgb="FFFF0000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6" fillId="2" borderId="4" xfId="0" applyFont="1" applyFill="1" applyBorder="1" applyAlignment="1" applyProtection="1">
      <alignment horizontal="centerContinuous" vertical="center" wrapText="1"/>
      <protection hidden="1"/>
    </xf>
    <xf numFmtId="0" fontId="6" fillId="2" borderId="20" xfId="0" applyFont="1" applyFill="1" applyBorder="1" applyAlignment="1" applyProtection="1">
      <alignment horizontal="centerContinuous" vertical="center" shrinkToFit="1"/>
      <protection hidden="1"/>
    </xf>
    <xf numFmtId="0" fontId="6" fillId="2" borderId="10" xfId="0" applyFont="1" applyFill="1" applyBorder="1" applyAlignment="1" applyProtection="1">
      <alignment horizontal="centerContinuous" vertical="center" shrinkToFit="1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8" fillId="0" borderId="0" xfId="0" applyFont="1" applyAlignment="1" applyProtection="1">
      <alignment vertical="center" shrinkToFit="1"/>
      <protection hidden="1"/>
    </xf>
    <xf numFmtId="0" fontId="9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shrinkToFit="1"/>
      <protection hidden="1"/>
    </xf>
    <xf numFmtId="0" fontId="9" fillId="3" borderId="2" xfId="0" applyFont="1" applyFill="1" applyBorder="1" applyAlignment="1" applyProtection="1">
      <alignment horizontal="center" vertical="center" shrinkToFit="1"/>
      <protection hidden="1"/>
    </xf>
    <xf numFmtId="0" fontId="9" fillId="3" borderId="3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8" fillId="3" borderId="10" xfId="0" applyFont="1" applyFill="1" applyBorder="1" applyAlignment="1" applyProtection="1">
      <alignment horizontal="center" vertical="center" shrinkToFit="1"/>
      <protection hidden="1"/>
    </xf>
    <xf numFmtId="0" fontId="8" fillId="3" borderId="4" xfId="0" applyFont="1" applyFill="1" applyBorder="1" applyAlignment="1" applyProtection="1">
      <alignment horizontal="center" vertical="center" shrinkToFi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shrinkToFit="1"/>
      <protection hidden="1"/>
    </xf>
    <xf numFmtId="0" fontId="8" fillId="3" borderId="2" xfId="0" applyFont="1" applyFill="1" applyBorder="1" applyAlignment="1" applyProtection="1">
      <alignment horizontal="center" vertical="center" shrinkToFit="1"/>
      <protection hidden="1"/>
    </xf>
    <xf numFmtId="0" fontId="8" fillId="3" borderId="3" xfId="0" applyFont="1" applyFill="1" applyBorder="1" applyAlignment="1" applyProtection="1">
      <alignment horizontal="center" vertical="center" shrinkToFit="1"/>
      <protection hidden="1"/>
    </xf>
    <xf numFmtId="0" fontId="8" fillId="3" borderId="15" xfId="0" applyFont="1" applyFill="1" applyBorder="1" applyAlignment="1" applyProtection="1">
      <alignment horizontal="center" vertical="center" shrinkToFit="1"/>
      <protection hidden="1"/>
    </xf>
    <xf numFmtId="0" fontId="13" fillId="3" borderId="1" xfId="0" applyFont="1" applyFill="1" applyBorder="1" applyAlignment="1" applyProtection="1">
      <alignment horizontal="center" vertical="center" wrapText="1" shrinkToFit="1"/>
      <protection hidden="1"/>
    </xf>
    <xf numFmtId="49" fontId="8" fillId="0" borderId="6" xfId="0" applyNumberFormat="1" applyFont="1" applyBorder="1" applyAlignment="1" applyProtection="1">
      <alignment horizontal="center" vertical="center" shrinkToFit="1"/>
      <protection locked="0" hidden="1"/>
    </xf>
    <xf numFmtId="49" fontId="8" fillId="0" borderId="13" xfId="0" applyNumberFormat="1" applyFont="1" applyBorder="1" applyAlignment="1" applyProtection="1">
      <alignment horizontal="center" vertical="center" shrinkToFit="1"/>
      <protection locked="0" hidden="1"/>
    </xf>
    <xf numFmtId="49" fontId="8" fillId="0" borderId="14" xfId="0" applyNumberFormat="1" applyFont="1" applyBorder="1" applyAlignment="1" applyProtection="1">
      <alignment horizontal="center" vertical="center" shrinkToFit="1"/>
      <protection locked="0" hidden="1"/>
    </xf>
    <xf numFmtId="0" fontId="12" fillId="0" borderId="13" xfId="0" applyFont="1" applyBorder="1" applyAlignment="1" applyProtection="1">
      <alignment horizontal="center" vertical="center" shrinkToFit="1"/>
      <protection locked="0" hidden="1"/>
    </xf>
    <xf numFmtId="0" fontId="12" fillId="0" borderId="14" xfId="0" applyFont="1" applyBorder="1" applyAlignment="1" applyProtection="1">
      <alignment horizontal="center" vertical="center" shrinkToFit="1"/>
      <protection locked="0" hidden="1"/>
    </xf>
    <xf numFmtId="49" fontId="8" fillId="0" borderId="2" xfId="0" applyNumberFormat="1" applyFont="1" applyBorder="1" applyAlignment="1" applyProtection="1">
      <alignment horizontal="center" vertical="center" shrinkToFit="1"/>
      <protection locked="0" hidden="1"/>
    </xf>
    <xf numFmtId="49" fontId="8" fillId="0" borderId="3" xfId="0" applyNumberFormat="1" applyFont="1" applyBorder="1" applyAlignment="1" applyProtection="1">
      <alignment horizontal="center" vertical="center" shrinkToFit="1"/>
      <protection locked="0" hidden="1"/>
    </xf>
    <xf numFmtId="0" fontId="8" fillId="3" borderId="9" xfId="0" applyFont="1" applyFill="1" applyBorder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vertical="center" shrinkToFit="1"/>
      <protection hidden="1"/>
    </xf>
    <xf numFmtId="0" fontId="7" fillId="0" borderId="0" xfId="0" applyFont="1" applyProtection="1">
      <alignment vertical="center"/>
      <protection hidden="1"/>
    </xf>
    <xf numFmtId="0" fontId="12" fillId="3" borderId="4" xfId="0" applyFont="1" applyFill="1" applyBorder="1" applyAlignment="1" applyProtection="1">
      <alignment horizontal="center" vertical="center" shrinkToFit="1"/>
      <protection hidden="1"/>
    </xf>
    <xf numFmtId="0" fontId="12" fillId="3" borderId="4" xfId="0" applyFont="1" applyFill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shrinkToFit="1"/>
      <protection hidden="1"/>
    </xf>
    <xf numFmtId="0" fontId="12" fillId="3" borderId="2" xfId="0" applyFont="1" applyFill="1" applyBorder="1" applyAlignment="1" applyProtection="1">
      <alignment horizontal="center" vertical="center" shrinkToFit="1"/>
      <protection hidden="1"/>
    </xf>
    <xf numFmtId="0" fontId="12" fillId="3" borderId="3" xfId="0" applyFont="1" applyFill="1" applyBorder="1" applyAlignment="1" applyProtection="1">
      <alignment horizontal="center" vertical="center" shrinkToFit="1"/>
      <protection hidden="1"/>
    </xf>
    <xf numFmtId="0" fontId="12" fillId="3" borderId="8" xfId="0" applyFont="1" applyFill="1" applyBorder="1" applyAlignment="1" applyProtection="1">
      <alignment horizontal="center" vertical="center" shrinkToFit="1"/>
      <protection hidden="1"/>
    </xf>
    <xf numFmtId="49" fontId="12" fillId="3" borderId="5" xfId="0" quotePrefix="1" applyNumberFormat="1" applyFont="1" applyFill="1" applyBorder="1" applyAlignment="1" applyProtection="1">
      <alignment horizontal="center" vertical="center" shrinkToFit="1"/>
      <protection hidden="1"/>
    </xf>
    <xf numFmtId="0" fontId="12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 applyProtection="1">
      <alignment horizontal="center" vertical="center" shrinkToFit="1"/>
      <protection locked="0" hidden="1"/>
    </xf>
    <xf numFmtId="0" fontId="8" fillId="0" borderId="13" xfId="0" applyFont="1" applyBorder="1" applyAlignment="1" applyProtection="1">
      <alignment horizontal="center" vertical="center" shrinkToFit="1"/>
      <protection locked="0" hidden="1"/>
    </xf>
    <xf numFmtId="0" fontId="8" fillId="0" borderId="14" xfId="0" applyFont="1" applyBorder="1" applyAlignment="1" applyProtection="1">
      <alignment horizontal="center" vertical="center" shrinkToFit="1"/>
      <protection locked="0" hidden="1"/>
    </xf>
    <xf numFmtId="0" fontId="8" fillId="0" borderId="21" xfId="0" applyFont="1" applyBorder="1" applyAlignment="1" applyProtection="1">
      <alignment horizontal="center" vertical="center" shrinkToFit="1"/>
      <protection locked="0" hidden="1"/>
    </xf>
    <xf numFmtId="49" fontId="8" fillId="3" borderId="20" xfId="0" quotePrefix="1" applyNumberFormat="1" applyFont="1" applyFill="1" applyBorder="1" applyAlignment="1" applyProtection="1">
      <alignment horizontal="center" vertical="center" shrinkToFit="1"/>
      <protection hidden="1"/>
    </xf>
    <xf numFmtId="49" fontId="8" fillId="0" borderId="10" xfId="0" applyNumberFormat="1" applyFont="1" applyBorder="1" applyAlignment="1" applyProtection="1">
      <alignment horizontal="left" vertical="center" shrinkToFit="1"/>
      <protection locked="0" hidden="1"/>
    </xf>
    <xf numFmtId="0" fontId="8" fillId="0" borderId="3" xfId="0" applyFont="1" applyBorder="1" applyAlignment="1" applyProtection="1">
      <alignment horizontal="center" vertical="center" shrinkToFit="1"/>
      <protection locked="0" hidden="1"/>
    </xf>
    <xf numFmtId="0" fontId="12" fillId="0" borderId="0" xfId="0" applyFont="1" applyAlignment="1" applyProtection="1">
      <alignment vertical="center" shrinkToFit="1"/>
      <protection hidden="1"/>
    </xf>
    <xf numFmtId="0" fontId="16" fillId="0" borderId="0" xfId="0" applyFont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0" fontId="6" fillId="2" borderId="4" xfId="0" applyFont="1" applyFill="1" applyBorder="1" applyAlignment="1" applyProtection="1">
      <alignment horizontal="centerContinuous" vertical="center"/>
      <protection hidden="1"/>
    </xf>
    <xf numFmtId="0" fontId="18" fillId="3" borderId="1" xfId="0" applyFont="1" applyFill="1" applyBorder="1" applyAlignment="1" applyProtection="1">
      <alignment horizontal="center" vertical="center" wrapText="1" shrinkToFit="1"/>
      <protection hidden="1"/>
    </xf>
    <xf numFmtId="0" fontId="8" fillId="3" borderId="6" xfId="0" applyFont="1" applyFill="1" applyBorder="1" applyAlignment="1" applyProtection="1">
      <alignment horizontal="center" vertical="center" shrinkToFit="1"/>
      <protection locked="0" hidden="1"/>
    </xf>
    <xf numFmtId="0" fontId="3" fillId="3" borderId="0" xfId="0" applyFont="1" applyFill="1">
      <alignment vertical="center"/>
    </xf>
    <xf numFmtId="0" fontId="3" fillId="3" borderId="1" xfId="0" applyFont="1" applyFill="1" applyBorder="1">
      <alignment vertical="center"/>
    </xf>
    <xf numFmtId="0" fontId="3" fillId="3" borderId="22" xfId="0" applyFont="1" applyFill="1" applyBorder="1" applyAlignment="1">
      <alignment horizontal="right" vertical="center"/>
    </xf>
    <xf numFmtId="0" fontId="12" fillId="0" borderId="8" xfId="0" applyFont="1" applyBorder="1" applyAlignment="1" applyProtection="1">
      <alignment horizontal="center" vertical="center" shrinkToFit="1"/>
      <protection locked="0" hidden="1"/>
    </xf>
    <xf numFmtId="49" fontId="12" fillId="0" borderId="13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14" xfId="0" applyNumberFormat="1" applyFont="1" applyBorder="1" applyAlignment="1" applyProtection="1">
      <alignment horizontal="center" vertical="center" shrinkToFit="1"/>
      <protection locked="0" hidden="1"/>
    </xf>
    <xf numFmtId="0" fontId="8" fillId="0" borderId="10" xfId="0" applyFont="1" applyBorder="1" applyAlignment="1" applyProtection="1">
      <alignment horizontal="center" vertical="center" shrinkToFit="1"/>
      <protection locked="0" hidden="1"/>
    </xf>
    <xf numFmtId="0" fontId="8" fillId="0" borderId="1" xfId="0" applyFont="1" applyBorder="1" applyAlignment="1" applyProtection="1">
      <alignment vertical="center" shrinkToFit="1"/>
      <protection locked="0" hidden="1"/>
    </xf>
    <xf numFmtId="0" fontId="20" fillId="3" borderId="0" xfId="0" applyFont="1" applyFill="1">
      <alignment vertical="center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vertical="center" shrinkToFit="1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5" xfId="0" applyFont="1" applyBorder="1" applyProtection="1">
      <alignment vertical="center"/>
      <protection hidden="1"/>
    </xf>
    <xf numFmtId="0" fontId="10" fillId="0" borderId="5" xfId="0" applyFont="1" applyBorder="1" applyAlignment="1" applyProtection="1">
      <alignment vertical="center" shrinkToFit="1"/>
      <protection hidden="1"/>
    </xf>
    <xf numFmtId="0" fontId="8" fillId="0" borderId="0" xfId="0" applyFont="1" applyAlignment="1" applyProtection="1">
      <alignment vertical="center" wrapText="1" shrinkToFi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49" fontId="9" fillId="0" borderId="0" xfId="0" applyNumberFormat="1" applyFont="1" applyAlignment="1" applyProtection="1">
      <alignment horizontal="center" vertical="center" shrinkToFit="1"/>
      <protection hidden="1"/>
    </xf>
    <xf numFmtId="0" fontId="9" fillId="0" borderId="18" xfId="0" applyFont="1" applyBorder="1" applyProtection="1">
      <alignment vertical="center"/>
      <protection hidden="1"/>
    </xf>
    <xf numFmtId="0" fontId="10" fillId="0" borderId="5" xfId="0" applyFont="1" applyBorder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12" fillId="3" borderId="17" xfId="0" applyFont="1" applyFill="1" applyBorder="1" applyAlignment="1" applyProtection="1">
      <alignment horizontal="center" vertical="center" shrinkToFit="1"/>
      <protection hidden="1"/>
    </xf>
    <xf numFmtId="0" fontId="12" fillId="3" borderId="19" xfId="0" applyFont="1" applyFill="1" applyBorder="1" applyAlignment="1" applyProtection="1">
      <alignment horizontal="center" vertical="center" shrinkToFit="1"/>
      <protection hidden="1"/>
    </xf>
    <xf numFmtId="0" fontId="12" fillId="3" borderId="7" xfId="0" applyFont="1" applyFill="1" applyBorder="1" applyAlignment="1" applyProtection="1">
      <alignment horizontal="center" vertical="center" shrinkToFit="1"/>
      <protection hidden="1"/>
    </xf>
    <xf numFmtId="0" fontId="12" fillId="3" borderId="12" xfId="0" applyFont="1" applyFill="1" applyBorder="1" applyAlignment="1" applyProtection="1">
      <alignment horizontal="center" vertical="center" shrinkToFit="1"/>
      <protection hidden="1"/>
    </xf>
    <xf numFmtId="0" fontId="12" fillId="3" borderId="8" xfId="0" applyFont="1" applyFill="1" applyBorder="1" applyAlignment="1" applyProtection="1">
      <alignment horizontal="center" vertical="center" shrinkToFit="1"/>
      <protection hidden="1"/>
    </xf>
    <xf numFmtId="0" fontId="12" fillId="3" borderId="9" xfId="0" applyFont="1" applyFill="1" applyBorder="1" applyAlignment="1" applyProtection="1">
      <alignment horizontal="center" vertical="center" shrinkToFit="1"/>
      <protection hidden="1"/>
    </xf>
    <xf numFmtId="0" fontId="12" fillId="3" borderId="16" xfId="0" applyFont="1" applyFill="1" applyBorder="1" applyAlignment="1" applyProtection="1">
      <alignment horizontal="center" vertical="center" shrinkToFit="1"/>
      <protection hidden="1"/>
    </xf>
    <xf numFmtId="0" fontId="12" fillId="3" borderId="11" xfId="0" applyFont="1" applyFill="1" applyBorder="1" applyAlignment="1" applyProtection="1">
      <alignment horizontal="center" vertical="center" shrinkToFit="1"/>
      <protection hidden="1"/>
    </xf>
    <xf numFmtId="0" fontId="12" fillId="3" borderId="6" xfId="0" applyFont="1" applyFill="1" applyBorder="1" applyAlignment="1" applyProtection="1">
      <alignment horizontal="center" vertical="center" shrinkToFit="1"/>
      <protection hidden="1"/>
    </xf>
    <xf numFmtId="0" fontId="12" fillId="3" borderId="18" xfId="0" applyFont="1" applyFill="1" applyBorder="1" applyAlignment="1" applyProtection="1">
      <alignment horizontal="center" vertical="center" shrinkToFit="1"/>
      <protection hidden="1"/>
    </xf>
    <xf numFmtId="0" fontId="12" fillId="3" borderId="0" xfId="0" applyFont="1" applyFill="1" applyAlignment="1" applyProtection="1">
      <alignment horizontal="center" vertical="center" shrinkToFit="1"/>
      <protection hidden="1"/>
    </xf>
    <xf numFmtId="0" fontId="12" fillId="3" borderId="5" xfId="0" applyFont="1" applyFill="1" applyBorder="1" applyAlignment="1" applyProtection="1">
      <alignment horizontal="center" vertical="center" shrinkToFit="1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15" fillId="3" borderId="17" xfId="0" applyFont="1" applyFill="1" applyBorder="1" applyAlignment="1" applyProtection="1">
      <alignment horizontal="center" vertical="center"/>
      <protection hidden="1"/>
    </xf>
    <xf numFmtId="0" fontId="15" fillId="3" borderId="18" xfId="0" applyFont="1" applyFill="1" applyBorder="1" applyAlignment="1" applyProtection="1">
      <alignment horizontal="center" vertical="center"/>
      <protection hidden="1"/>
    </xf>
    <xf numFmtId="0" fontId="15" fillId="3" borderId="19" xfId="0" applyFont="1" applyFill="1" applyBorder="1" applyAlignment="1" applyProtection="1">
      <alignment horizontal="center" vertical="center"/>
      <protection hidden="1"/>
    </xf>
    <xf numFmtId="0" fontId="15" fillId="3" borderId="8" xfId="0" applyFont="1" applyFill="1" applyBorder="1" applyAlignment="1" applyProtection="1">
      <alignment horizontal="center" vertical="center"/>
      <protection hidden="1"/>
    </xf>
    <xf numFmtId="0" fontId="15" fillId="3" borderId="5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0" fontId="8" fillId="3" borderId="16" xfId="0" applyFont="1" applyFill="1" applyBorder="1" applyAlignment="1" applyProtection="1">
      <alignment horizontal="center" vertical="center" shrinkToFit="1"/>
      <protection hidden="1"/>
    </xf>
    <xf numFmtId="0" fontId="8" fillId="3" borderId="6" xfId="0" applyFont="1" applyFill="1" applyBorder="1" applyAlignment="1" applyProtection="1">
      <alignment horizontal="center" vertical="center" shrinkToFit="1"/>
      <protection hidden="1"/>
    </xf>
    <xf numFmtId="0" fontId="9" fillId="3" borderId="4" xfId="0" applyFont="1" applyFill="1" applyBorder="1" applyAlignment="1" applyProtection="1">
      <alignment horizontal="center" vertical="center" shrinkToFit="1"/>
      <protection hidden="1"/>
    </xf>
    <xf numFmtId="0" fontId="9" fillId="3" borderId="10" xfId="0" applyFont="1" applyFill="1" applyBorder="1" applyAlignment="1" applyProtection="1">
      <alignment horizontal="center" vertical="center" shrinkToFit="1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 shrinkToFit="1"/>
      <protection locked="0" hidden="1"/>
    </xf>
    <xf numFmtId="0" fontId="8" fillId="0" borderId="20" xfId="0" applyFont="1" applyBorder="1" applyAlignment="1" applyProtection="1">
      <alignment horizontal="center" vertical="center" shrinkToFit="1"/>
      <protection locked="0"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8" xfId="0" applyFont="1" applyFill="1" applyBorder="1" applyAlignment="1" applyProtection="1">
      <alignment horizontal="center" vertical="center" shrinkToFit="1"/>
      <protection hidden="1"/>
    </xf>
    <xf numFmtId="0" fontId="9" fillId="3" borderId="19" xfId="0" applyFont="1" applyFill="1" applyBorder="1" applyAlignment="1" applyProtection="1">
      <alignment horizontal="center" vertical="center" shrinkToFit="1"/>
      <protection hidden="1"/>
    </xf>
    <xf numFmtId="0" fontId="9" fillId="3" borderId="8" xfId="0" applyFont="1" applyFill="1" applyBorder="1" applyAlignment="1" applyProtection="1">
      <alignment horizontal="center" vertical="center" shrinkToFit="1"/>
      <protection hidden="1"/>
    </xf>
    <xf numFmtId="0" fontId="9" fillId="3" borderId="5" xfId="0" applyFont="1" applyFill="1" applyBorder="1" applyAlignment="1" applyProtection="1">
      <alignment horizontal="center" vertical="center" shrinkToFit="1"/>
      <protection hidden="1"/>
    </xf>
    <xf numFmtId="0" fontId="9" fillId="3" borderId="9" xfId="0" applyFont="1" applyFill="1" applyBorder="1" applyAlignment="1" applyProtection="1">
      <alignment horizontal="center" vertical="center" shrinkToFit="1"/>
      <protection hidden="1"/>
    </xf>
    <xf numFmtId="0" fontId="9" fillId="3" borderId="17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 wrapText="1"/>
      <protection hidden="1"/>
    </xf>
    <xf numFmtId="0" fontId="9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shrinkToFit="1"/>
      <protection hidden="1"/>
    </xf>
    <xf numFmtId="49" fontId="9" fillId="0" borderId="4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10" xfId="0" applyNumberFormat="1" applyFont="1" applyBorder="1" applyAlignment="1" applyProtection="1">
      <alignment horizontal="center" vertical="center" shrinkToFit="1"/>
      <protection locked="0" hidden="1"/>
    </xf>
    <xf numFmtId="5" fontId="5" fillId="3" borderId="25" xfId="0" applyNumberFormat="1" applyFont="1" applyFill="1" applyBorder="1" applyAlignment="1">
      <alignment horizontal="center" vertical="center"/>
    </xf>
    <xf numFmtId="5" fontId="5" fillId="3" borderId="23" xfId="0" applyNumberFormat="1" applyFont="1" applyFill="1" applyBorder="1" applyAlignment="1">
      <alignment horizontal="center" vertical="center"/>
    </xf>
    <xf numFmtId="5" fontId="5" fillId="3" borderId="2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67"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theme="0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theme="0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theme="0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rgb="FFFFFFCC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FFCC"/>
      </font>
    </dxf>
  </dxfs>
  <tableStyles count="0" defaultTableStyle="TableStyleMedium9" defaultPivotStyle="PivotStyleLight16"/>
  <colors>
    <mruColors>
      <color rgb="FFFFFFCC"/>
      <color rgb="FF66CCFF"/>
      <color rgb="FFFF0066"/>
      <color rgb="FFFFCC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11</xdr:row>
          <xdr:rowOff>38100</xdr:rowOff>
        </xdr:from>
        <xdr:to>
          <xdr:col>10</xdr:col>
          <xdr:colOff>701040</xdr:colOff>
          <xdr:row>11</xdr:row>
          <xdr:rowOff>266700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xmlns="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12</xdr:row>
          <xdr:rowOff>38100</xdr:rowOff>
        </xdr:from>
        <xdr:to>
          <xdr:col>10</xdr:col>
          <xdr:colOff>701040</xdr:colOff>
          <xdr:row>12</xdr:row>
          <xdr:rowOff>266700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xmlns="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13</xdr:row>
          <xdr:rowOff>38100</xdr:rowOff>
        </xdr:from>
        <xdr:to>
          <xdr:col>10</xdr:col>
          <xdr:colOff>701040</xdr:colOff>
          <xdr:row>13</xdr:row>
          <xdr:rowOff>266700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xmlns="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11</xdr:row>
          <xdr:rowOff>38100</xdr:rowOff>
        </xdr:from>
        <xdr:to>
          <xdr:col>10</xdr:col>
          <xdr:colOff>701040</xdr:colOff>
          <xdr:row>11</xdr:row>
          <xdr:rowOff>266700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xmlns="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12</xdr:row>
          <xdr:rowOff>38100</xdr:rowOff>
        </xdr:from>
        <xdr:to>
          <xdr:col>10</xdr:col>
          <xdr:colOff>701040</xdr:colOff>
          <xdr:row>12</xdr:row>
          <xdr:rowOff>266700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xmlns="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13</xdr:row>
          <xdr:rowOff>38100</xdr:rowOff>
        </xdr:from>
        <xdr:to>
          <xdr:col>10</xdr:col>
          <xdr:colOff>701040</xdr:colOff>
          <xdr:row>13</xdr:row>
          <xdr:rowOff>266700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xmlns="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11</xdr:row>
          <xdr:rowOff>38100</xdr:rowOff>
        </xdr:from>
        <xdr:to>
          <xdr:col>10</xdr:col>
          <xdr:colOff>701040</xdr:colOff>
          <xdr:row>11</xdr:row>
          <xdr:rowOff>266700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xmlns="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12</xdr:row>
          <xdr:rowOff>38100</xdr:rowOff>
        </xdr:from>
        <xdr:to>
          <xdr:col>10</xdr:col>
          <xdr:colOff>701040</xdr:colOff>
          <xdr:row>12</xdr:row>
          <xdr:rowOff>266700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xmlns="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13</xdr:row>
          <xdr:rowOff>38100</xdr:rowOff>
        </xdr:from>
        <xdr:to>
          <xdr:col>10</xdr:col>
          <xdr:colOff>701040</xdr:colOff>
          <xdr:row>13</xdr:row>
          <xdr:rowOff>266700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xmlns="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CCFF"/>
  </sheetPr>
  <dimension ref="A1:AL43"/>
  <sheetViews>
    <sheetView showGridLines="0" tabSelected="1" zoomScale="80" zoomScaleNormal="80" zoomScaleSheetLayoutView="83" workbookViewId="0">
      <selection activeCell="N13" sqref="N13"/>
    </sheetView>
  </sheetViews>
  <sheetFormatPr defaultColWidth="8.88671875" defaultRowHeight="25.95" customHeight="1"/>
  <cols>
    <col min="1" max="1" width="5.21875" style="57" bestFit="1" customWidth="1"/>
    <col min="2" max="2" width="14.33203125" style="13" customWidth="1"/>
    <col min="3" max="3" width="11.88671875" style="13" bestFit="1" customWidth="1"/>
    <col min="4" max="11" width="11.6640625" style="13" customWidth="1"/>
    <col min="12" max="12" width="8.88671875" style="13"/>
    <col min="13" max="13" width="14.21875" style="13" customWidth="1"/>
    <col min="14" max="14" width="8.44140625" style="13" bestFit="1" customWidth="1"/>
    <col min="15" max="15" width="8.88671875" style="13"/>
    <col min="16" max="16" width="10.77734375" style="13" customWidth="1"/>
    <col min="17" max="17" width="2.77734375" style="13" bestFit="1" customWidth="1"/>
    <col min="18" max="18" width="8.88671875" style="13"/>
    <col min="19" max="22" width="13.109375" style="12" hidden="1" customWidth="1"/>
    <col min="23" max="23" width="4" style="12" hidden="1" customWidth="1"/>
    <col min="24" max="24" width="9.21875" style="12" hidden="1" customWidth="1"/>
    <col min="25" max="25" width="9.109375" style="12" hidden="1" customWidth="1"/>
    <col min="26" max="26" width="11.109375" style="12" hidden="1" customWidth="1"/>
    <col min="27" max="29" width="8.88671875" style="12" hidden="1" customWidth="1"/>
    <col min="30" max="32" width="19.88671875" style="12" hidden="1" customWidth="1"/>
    <col min="33" max="36" width="8.88671875" style="12" hidden="1" customWidth="1"/>
    <col min="37" max="38" width="8.88671875" style="13" hidden="1" customWidth="1"/>
    <col min="39" max="16384" width="8.88671875" style="13"/>
  </cols>
  <sheetData>
    <row r="1" spans="1:38" ht="25.95" customHeight="1">
      <c r="A1" s="58" t="s">
        <v>212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</row>
    <row r="3" spans="1:38" ht="25.95" customHeight="1">
      <c r="A3" s="70"/>
      <c r="B3" s="71" t="s">
        <v>160</v>
      </c>
      <c r="C3" s="71"/>
      <c r="D3" s="71"/>
      <c r="E3" s="71"/>
      <c r="F3" s="72"/>
      <c r="H3" s="71" t="s">
        <v>206</v>
      </c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38" ht="25.95" customHeight="1">
      <c r="A4" s="70"/>
      <c r="B4" s="71"/>
      <c r="C4" s="73"/>
      <c r="D4" s="71" t="s">
        <v>165</v>
      </c>
      <c r="E4" s="71"/>
      <c r="F4" s="72"/>
      <c r="G4" s="72"/>
      <c r="H4" s="72"/>
      <c r="I4" s="72"/>
      <c r="J4" s="74"/>
      <c r="K4" s="74"/>
      <c r="L4" s="106" t="str">
        <f>CONCATENATE(C8," ",D8)</f>
        <v xml:space="preserve"> </v>
      </c>
      <c r="M4" s="106"/>
      <c r="N4" s="106"/>
      <c r="O4" s="106"/>
      <c r="P4" s="70" t="s">
        <v>161</v>
      </c>
      <c r="Q4" s="72"/>
      <c r="R4" s="72"/>
    </row>
    <row r="5" spans="1:38" ht="25.95" customHeight="1">
      <c r="A5" s="75" t="s">
        <v>16</v>
      </c>
      <c r="B5" s="76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S5" s="12" t="s">
        <v>141</v>
      </c>
      <c r="T5" s="12" t="s">
        <v>22</v>
      </c>
      <c r="U5" s="12" t="s">
        <v>23</v>
      </c>
      <c r="V5" s="12" t="s">
        <v>24</v>
      </c>
      <c r="W5" s="12" t="s">
        <v>25</v>
      </c>
      <c r="X5" s="12" t="s">
        <v>26</v>
      </c>
      <c r="Y5" s="12" t="s">
        <v>8</v>
      </c>
      <c r="Z5" s="12" t="s">
        <v>2</v>
      </c>
      <c r="AA5" s="12" t="s">
        <v>6</v>
      </c>
      <c r="AB5" s="12" t="s">
        <v>6</v>
      </c>
      <c r="AC5" s="12" t="s">
        <v>6</v>
      </c>
      <c r="AD5" s="12" t="s">
        <v>27</v>
      </c>
      <c r="AE5" s="12" t="s">
        <v>27</v>
      </c>
      <c r="AF5" s="12" t="s">
        <v>27</v>
      </c>
      <c r="AG5" s="12" t="s">
        <v>28</v>
      </c>
      <c r="AH5" s="12" t="s">
        <v>29</v>
      </c>
      <c r="AI5" s="12" t="s">
        <v>30</v>
      </c>
      <c r="AJ5" s="12" t="s">
        <v>31</v>
      </c>
      <c r="AK5" s="12" t="s">
        <v>151</v>
      </c>
      <c r="AL5" s="12" t="s">
        <v>162</v>
      </c>
    </row>
    <row r="6" spans="1:38" ht="19.8" customHeight="1">
      <c r="A6" s="102" t="s">
        <v>11</v>
      </c>
      <c r="B6" s="14" t="s">
        <v>8</v>
      </c>
      <c r="C6" s="104" t="s">
        <v>5</v>
      </c>
      <c r="D6" s="105"/>
      <c r="E6" s="104" t="s">
        <v>169</v>
      </c>
      <c r="F6" s="105"/>
      <c r="G6" s="109" t="s">
        <v>208</v>
      </c>
      <c r="H6" s="110"/>
      <c r="I6" s="111"/>
      <c r="J6" s="115" t="s">
        <v>200</v>
      </c>
      <c r="K6" s="116"/>
      <c r="S6" s="12" t="s">
        <v>15</v>
      </c>
      <c r="T6" s="12" t="s">
        <v>15</v>
      </c>
      <c r="U6" s="12" t="s">
        <v>15</v>
      </c>
      <c r="V6" s="12" t="s">
        <v>15</v>
      </c>
      <c r="W6" s="12" t="s">
        <v>15</v>
      </c>
      <c r="Y6" s="12" t="s">
        <v>15</v>
      </c>
      <c r="Z6" s="12" t="s">
        <v>15</v>
      </c>
      <c r="AA6" s="12" t="s">
        <v>15</v>
      </c>
      <c r="AB6" s="12" t="s">
        <v>15</v>
      </c>
      <c r="AC6" s="12" t="s">
        <v>15</v>
      </c>
      <c r="AD6" s="12" t="s">
        <v>15</v>
      </c>
      <c r="AE6" s="12" t="s">
        <v>15</v>
      </c>
      <c r="AF6" s="12" t="s">
        <v>15</v>
      </c>
      <c r="AG6" s="12" t="s">
        <v>15</v>
      </c>
      <c r="AH6" s="12" t="s">
        <v>15</v>
      </c>
      <c r="AI6" s="12" t="s">
        <v>15</v>
      </c>
      <c r="AJ6" s="12" t="s">
        <v>15</v>
      </c>
      <c r="AK6" s="12" t="s">
        <v>15</v>
      </c>
      <c r="AL6" s="12" t="s">
        <v>15</v>
      </c>
    </row>
    <row r="7" spans="1:38" ht="14.4">
      <c r="A7" s="103"/>
      <c r="B7" s="15" t="s">
        <v>13</v>
      </c>
      <c r="C7" s="16" t="s">
        <v>0</v>
      </c>
      <c r="D7" s="17" t="s">
        <v>1</v>
      </c>
      <c r="E7" s="16" t="s">
        <v>167</v>
      </c>
      <c r="F7" s="17" t="s">
        <v>168</v>
      </c>
      <c r="G7" s="112"/>
      <c r="H7" s="113"/>
      <c r="I7" s="114"/>
      <c r="J7" s="117"/>
      <c r="K7" s="118"/>
      <c r="S7" s="12" t="s">
        <v>142</v>
      </c>
      <c r="T7" s="12" t="s">
        <v>32</v>
      </c>
      <c r="U7" s="12" t="s">
        <v>33</v>
      </c>
      <c r="V7" s="12" t="s">
        <v>34</v>
      </c>
      <c r="W7" s="12" t="s">
        <v>173</v>
      </c>
      <c r="X7" s="12">
        <v>1</v>
      </c>
      <c r="Y7" s="12" t="s">
        <v>88</v>
      </c>
      <c r="Z7" s="12" t="s">
        <v>35</v>
      </c>
      <c r="AA7" s="12" t="s">
        <v>152</v>
      </c>
      <c r="AB7" s="12" t="s">
        <v>158</v>
      </c>
      <c r="AC7" s="12" t="s">
        <v>36</v>
      </c>
      <c r="AD7" s="12" t="s">
        <v>157</v>
      </c>
      <c r="AE7" s="12" t="s">
        <v>56</v>
      </c>
      <c r="AF7" s="12" t="s">
        <v>37</v>
      </c>
      <c r="AG7" s="12" t="s">
        <v>39</v>
      </c>
      <c r="AH7" s="12" t="s">
        <v>40</v>
      </c>
      <c r="AI7" s="12" t="s">
        <v>138</v>
      </c>
      <c r="AJ7" s="12" t="s">
        <v>41</v>
      </c>
      <c r="AK7" s="12" t="s">
        <v>175</v>
      </c>
      <c r="AL7" s="12" t="s">
        <v>163</v>
      </c>
    </row>
    <row r="8" spans="1:38" ht="34.799999999999997" customHeight="1">
      <c r="A8" s="18" t="e">
        <f>IF(B8="","",INDEX($X$7:$X$14,MATCH(B8,$Y$7:$Y$14,0)))</f>
        <v>#N/A</v>
      </c>
      <c r="B8" s="64" t="s">
        <v>15</v>
      </c>
      <c r="C8" s="65"/>
      <c r="D8" s="66"/>
      <c r="E8" s="30" t="str">
        <f>PHONETIC(C8)</f>
        <v/>
      </c>
      <c r="F8" s="31" t="str">
        <f>PHONETIC(D8)</f>
        <v/>
      </c>
      <c r="G8" s="107"/>
      <c r="H8" s="108"/>
      <c r="I8" s="67" t="s">
        <v>15</v>
      </c>
      <c r="J8" s="120"/>
      <c r="K8" s="121"/>
      <c r="S8" s="12" t="s">
        <v>143</v>
      </c>
      <c r="T8" s="12" t="s">
        <v>43</v>
      </c>
      <c r="U8" s="12" t="s">
        <v>44</v>
      </c>
      <c r="V8" s="12" t="s">
        <v>45</v>
      </c>
      <c r="W8" s="12" t="s">
        <v>174</v>
      </c>
      <c r="X8" s="12">
        <v>2</v>
      </c>
      <c r="Y8" s="12" t="s">
        <v>94</v>
      </c>
      <c r="Z8" s="12" t="s">
        <v>46</v>
      </c>
      <c r="AA8" s="12" t="s">
        <v>153</v>
      </c>
      <c r="AB8" s="12" t="s">
        <v>159</v>
      </c>
      <c r="AC8" s="12" t="s">
        <v>47</v>
      </c>
      <c r="AD8" s="12" t="s">
        <v>176</v>
      </c>
      <c r="AE8" s="12" t="s">
        <v>155</v>
      </c>
      <c r="AF8" s="12" t="s">
        <v>38</v>
      </c>
      <c r="AG8" s="12" t="s">
        <v>49</v>
      </c>
      <c r="AH8" s="12" t="s">
        <v>50</v>
      </c>
      <c r="AI8" s="12" t="s">
        <v>139</v>
      </c>
      <c r="AJ8" s="12" t="s">
        <v>51</v>
      </c>
      <c r="AK8" s="13" t="s">
        <v>204</v>
      </c>
      <c r="AL8" s="12" t="s">
        <v>138</v>
      </c>
    </row>
    <row r="9" spans="1:38" ht="25.8" customHeight="1">
      <c r="A9" s="78"/>
      <c r="G9" s="57"/>
      <c r="H9" s="57"/>
      <c r="I9" s="79"/>
      <c r="J9" s="79"/>
      <c r="K9" s="79"/>
      <c r="S9" s="12" t="s">
        <v>144</v>
      </c>
      <c r="T9" s="12" t="s">
        <v>52</v>
      </c>
      <c r="U9" s="12" t="s">
        <v>53</v>
      </c>
      <c r="V9" s="12" t="s">
        <v>54</v>
      </c>
      <c r="X9" s="12">
        <v>3</v>
      </c>
      <c r="Y9" s="12" t="s">
        <v>101</v>
      </c>
      <c r="Z9" s="12" t="s">
        <v>9</v>
      </c>
      <c r="AA9" s="12" t="s">
        <v>154</v>
      </c>
      <c r="AC9" s="12" t="s">
        <v>55</v>
      </c>
      <c r="AD9" s="12" t="s">
        <v>213</v>
      </c>
      <c r="AE9" s="12" t="s">
        <v>156</v>
      </c>
      <c r="AF9" s="12" t="s">
        <v>48</v>
      </c>
      <c r="AG9" s="12" t="s">
        <v>57</v>
      </c>
      <c r="AH9" s="12" t="s">
        <v>58</v>
      </c>
      <c r="AI9" s="12" t="s">
        <v>140</v>
      </c>
      <c r="AJ9" s="12" t="s">
        <v>59</v>
      </c>
      <c r="AK9" s="13" t="s">
        <v>205</v>
      </c>
      <c r="AL9" s="13" t="s">
        <v>164</v>
      </c>
    </row>
    <row r="10" spans="1:38" ht="25.8" customHeight="1">
      <c r="A10" s="75" t="s">
        <v>195</v>
      </c>
      <c r="B10" s="76"/>
      <c r="C10" s="76"/>
      <c r="D10" s="76"/>
      <c r="E10" s="76"/>
      <c r="F10" s="76"/>
      <c r="G10" s="76"/>
      <c r="H10" s="76"/>
      <c r="I10" s="76"/>
      <c r="J10" s="76"/>
      <c r="S10" s="12" t="s">
        <v>42</v>
      </c>
      <c r="T10" s="12" t="s">
        <v>60</v>
      </c>
      <c r="U10" s="12" t="s">
        <v>61</v>
      </c>
      <c r="V10" s="12" t="s">
        <v>62</v>
      </c>
      <c r="X10" s="12">
        <v>4</v>
      </c>
      <c r="Y10" s="12" t="s">
        <v>105</v>
      </c>
      <c r="AC10" s="12" t="s">
        <v>63</v>
      </c>
      <c r="AF10" s="12" t="s">
        <v>56</v>
      </c>
      <c r="AG10" s="12" t="s">
        <v>64</v>
      </c>
      <c r="AH10" s="12" t="s">
        <v>65</v>
      </c>
      <c r="AJ10" s="12" t="s">
        <v>66</v>
      </c>
    </row>
    <row r="11" spans="1:38" ht="25.95" customHeight="1">
      <c r="A11" s="20" t="s">
        <v>11</v>
      </c>
      <c r="B11" s="21" t="s">
        <v>8</v>
      </c>
      <c r="C11" s="22" t="s">
        <v>18</v>
      </c>
      <c r="D11" s="23" t="s">
        <v>0</v>
      </c>
      <c r="E11" s="24" t="s">
        <v>1</v>
      </c>
      <c r="F11" s="23" t="s">
        <v>167</v>
      </c>
      <c r="G11" s="25" t="s">
        <v>168</v>
      </c>
      <c r="H11" s="119" t="s">
        <v>14</v>
      </c>
      <c r="I11" s="119"/>
      <c r="J11" s="22" t="s">
        <v>203</v>
      </c>
      <c r="K11" s="59" t="s">
        <v>192</v>
      </c>
      <c r="S11" s="12" t="s">
        <v>145</v>
      </c>
      <c r="T11" s="12" t="s">
        <v>67</v>
      </c>
      <c r="U11" s="12" t="s">
        <v>68</v>
      </c>
      <c r="V11" s="12" t="s">
        <v>69</v>
      </c>
      <c r="X11" s="12">
        <v>5</v>
      </c>
      <c r="Y11" s="12" t="s">
        <v>109</v>
      </c>
      <c r="AG11" s="12" t="s">
        <v>70</v>
      </c>
      <c r="AH11" s="12" t="s">
        <v>71</v>
      </c>
      <c r="AJ11" s="12" t="s">
        <v>72</v>
      </c>
    </row>
    <row r="12" spans="1:38" ht="25.95" customHeight="1">
      <c r="A12" s="15">
        <v>1</v>
      </c>
      <c r="B12" s="15" t="str">
        <f t="shared" ref="B12:B14" si="0">$B$8</f>
        <v>（選択）</v>
      </c>
      <c r="C12" s="27" t="s">
        <v>15</v>
      </c>
      <c r="D12" s="28"/>
      <c r="E12" s="29"/>
      <c r="F12" s="30" t="str">
        <f>PHONETIC(D12)</f>
        <v/>
      </c>
      <c r="G12" s="31" t="str">
        <f>PHONETIC(E12)</f>
        <v/>
      </c>
      <c r="H12" s="20">
        <f>$G$8</f>
        <v>0</v>
      </c>
      <c r="I12" s="19" t="str">
        <f>$I$8</f>
        <v>（選択）</v>
      </c>
      <c r="J12" s="27" t="s">
        <v>15</v>
      </c>
      <c r="K12" s="68"/>
      <c r="S12" s="12" t="s">
        <v>146</v>
      </c>
      <c r="T12" s="12" t="s">
        <v>73</v>
      </c>
      <c r="U12" s="12" t="s">
        <v>74</v>
      </c>
      <c r="V12" s="12" t="s">
        <v>75</v>
      </c>
      <c r="X12" s="12">
        <v>6</v>
      </c>
      <c r="Y12" s="12" t="s">
        <v>113</v>
      </c>
      <c r="AG12" s="12" t="s">
        <v>76</v>
      </c>
      <c r="AH12" s="12" t="s">
        <v>77</v>
      </c>
      <c r="AJ12" s="12" t="s">
        <v>78</v>
      </c>
    </row>
    <row r="13" spans="1:38" ht="25.95" customHeight="1">
      <c r="A13" s="20">
        <v>2</v>
      </c>
      <c r="B13" s="20" t="str">
        <f t="shared" si="0"/>
        <v>（選択）</v>
      </c>
      <c r="C13" s="27" t="s">
        <v>15</v>
      </c>
      <c r="D13" s="32"/>
      <c r="E13" s="33"/>
      <c r="F13" s="30" t="str">
        <f t="shared" ref="F13:F14" si="1">PHONETIC(D13)</f>
        <v/>
      </c>
      <c r="G13" s="31" t="str">
        <f t="shared" ref="G13:G14" si="2">PHONETIC(E13)</f>
        <v/>
      </c>
      <c r="H13" s="15">
        <f t="shared" ref="H13:H14" si="3">$G$8</f>
        <v>0</v>
      </c>
      <c r="I13" s="34" t="str">
        <f>$I$8</f>
        <v>（選択）</v>
      </c>
      <c r="J13" s="27" t="s">
        <v>15</v>
      </c>
      <c r="K13" s="68"/>
      <c r="S13" s="12" t="s">
        <v>147</v>
      </c>
      <c r="T13" s="12" t="s">
        <v>79</v>
      </c>
      <c r="U13" s="12" t="s">
        <v>80</v>
      </c>
      <c r="V13" s="12" t="s">
        <v>81</v>
      </c>
      <c r="X13" s="12">
        <v>7</v>
      </c>
      <c r="Y13" s="35" t="s">
        <v>116</v>
      </c>
      <c r="AG13" s="12" t="s">
        <v>82</v>
      </c>
      <c r="AH13" s="12" t="s">
        <v>83</v>
      </c>
      <c r="AJ13" s="12" t="s">
        <v>84</v>
      </c>
    </row>
    <row r="14" spans="1:38" ht="25.95" customHeight="1">
      <c r="A14" s="20">
        <v>3</v>
      </c>
      <c r="B14" s="20" t="str">
        <f t="shared" si="0"/>
        <v>（選択）</v>
      </c>
      <c r="C14" s="27" t="s">
        <v>15</v>
      </c>
      <c r="D14" s="32"/>
      <c r="E14" s="33"/>
      <c r="F14" s="30" t="str">
        <f t="shared" si="1"/>
        <v/>
      </c>
      <c r="G14" s="31" t="str">
        <f t="shared" si="2"/>
        <v/>
      </c>
      <c r="H14" s="15">
        <f t="shared" si="3"/>
        <v>0</v>
      </c>
      <c r="I14" s="34" t="str">
        <f>$I$8</f>
        <v>（選択）</v>
      </c>
      <c r="J14" s="27" t="s">
        <v>15</v>
      </c>
      <c r="K14" s="68"/>
      <c r="S14" s="12" t="s">
        <v>148</v>
      </c>
      <c r="T14" s="12" t="s">
        <v>85</v>
      </c>
      <c r="U14" s="12" t="s">
        <v>86</v>
      </c>
      <c r="V14" s="12" t="s">
        <v>87</v>
      </c>
      <c r="X14" s="12">
        <v>8</v>
      </c>
      <c r="Y14" s="12" t="s">
        <v>124</v>
      </c>
      <c r="AG14" s="12" t="s">
        <v>89</v>
      </c>
      <c r="AH14" s="12" t="s">
        <v>90</v>
      </c>
      <c r="AJ14" s="12" t="s">
        <v>91</v>
      </c>
    </row>
    <row r="15" spans="1:38" ht="25.95" customHeight="1">
      <c r="B15" s="80"/>
      <c r="G15" s="57"/>
      <c r="H15" s="57"/>
      <c r="I15" s="79"/>
      <c r="J15" s="79"/>
      <c r="S15" s="12" t="s">
        <v>149</v>
      </c>
      <c r="T15" s="12" t="s">
        <v>92</v>
      </c>
      <c r="U15" s="12" t="s">
        <v>93</v>
      </c>
      <c r="V15" s="12" t="s">
        <v>93</v>
      </c>
      <c r="AG15" s="12" t="s">
        <v>95</v>
      </c>
      <c r="AH15" s="12" t="s">
        <v>96</v>
      </c>
      <c r="AJ15" s="12" t="s">
        <v>97</v>
      </c>
    </row>
    <row r="16" spans="1:38" ht="25.95" customHeight="1">
      <c r="A16" s="75" t="s">
        <v>21</v>
      </c>
      <c r="B16" s="81"/>
      <c r="C16" s="75" t="s">
        <v>166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12" t="s">
        <v>150</v>
      </c>
      <c r="T16" s="12" t="s">
        <v>98</v>
      </c>
      <c r="U16" s="12" t="s">
        <v>99</v>
      </c>
      <c r="V16" s="12" t="s">
        <v>100</v>
      </c>
      <c r="AG16" s="12" t="s">
        <v>102</v>
      </c>
      <c r="AH16" s="12" t="s">
        <v>103</v>
      </c>
      <c r="AJ16" s="12" t="s">
        <v>104</v>
      </c>
    </row>
    <row r="17" spans="1:36" ht="25.8" customHeight="1">
      <c r="A17" s="96" t="s">
        <v>190</v>
      </c>
      <c r="B17" s="97"/>
      <c r="C17" s="98"/>
      <c r="D17" s="89" t="s">
        <v>10</v>
      </c>
      <c r="E17" s="89" t="s">
        <v>4</v>
      </c>
      <c r="F17" s="83" t="s">
        <v>5</v>
      </c>
      <c r="G17" s="84"/>
      <c r="H17" s="83" t="s">
        <v>171</v>
      </c>
      <c r="I17" s="84"/>
      <c r="J17" s="83" t="s">
        <v>14</v>
      </c>
      <c r="K17" s="84"/>
      <c r="L17" s="89" t="s">
        <v>6</v>
      </c>
      <c r="M17" s="83" t="s">
        <v>7</v>
      </c>
      <c r="N17" s="92"/>
      <c r="O17" s="84"/>
      <c r="P17" s="95" t="s">
        <v>20</v>
      </c>
      <c r="Q17" s="95"/>
      <c r="R17" s="95"/>
      <c r="AG17" s="12" t="s">
        <v>106</v>
      </c>
      <c r="AH17" s="12" t="s">
        <v>107</v>
      </c>
      <c r="AJ17" s="12" t="s">
        <v>108</v>
      </c>
    </row>
    <row r="18" spans="1:36" ht="25.8" customHeight="1">
      <c r="A18" s="99"/>
      <c r="B18" s="100"/>
      <c r="C18" s="101"/>
      <c r="D18" s="90"/>
      <c r="E18" s="90"/>
      <c r="F18" s="87"/>
      <c r="G18" s="88"/>
      <c r="H18" s="87"/>
      <c r="I18" s="88"/>
      <c r="J18" s="85"/>
      <c r="K18" s="86"/>
      <c r="L18" s="90"/>
      <c r="M18" s="85"/>
      <c r="N18" s="93"/>
      <c r="O18" s="86"/>
      <c r="P18" s="95"/>
      <c r="Q18" s="95"/>
      <c r="R18" s="95"/>
      <c r="AD18" s="36"/>
      <c r="AG18" s="12" t="s">
        <v>110</v>
      </c>
      <c r="AH18" s="12" t="s">
        <v>111</v>
      </c>
      <c r="AJ18" s="12" t="s">
        <v>112</v>
      </c>
    </row>
    <row r="19" spans="1:36" ht="25.95" customHeight="1">
      <c r="A19" s="37" t="s">
        <v>11</v>
      </c>
      <c r="B19" s="38" t="s">
        <v>8</v>
      </c>
      <c r="C19" s="39" t="s">
        <v>3</v>
      </c>
      <c r="D19" s="91"/>
      <c r="E19" s="91"/>
      <c r="F19" s="40" t="s">
        <v>0</v>
      </c>
      <c r="G19" s="41" t="s">
        <v>1</v>
      </c>
      <c r="H19" s="40" t="s">
        <v>167</v>
      </c>
      <c r="I19" s="41" t="s">
        <v>168</v>
      </c>
      <c r="J19" s="87"/>
      <c r="K19" s="88"/>
      <c r="L19" s="91"/>
      <c r="M19" s="87"/>
      <c r="N19" s="94"/>
      <c r="O19" s="88"/>
      <c r="P19" s="42" t="s">
        <v>215</v>
      </c>
      <c r="Q19" s="43" t="s">
        <v>19</v>
      </c>
      <c r="R19" s="44" t="s">
        <v>12</v>
      </c>
      <c r="AH19" s="12" t="s">
        <v>114</v>
      </c>
      <c r="AJ19" s="12" t="s">
        <v>115</v>
      </c>
    </row>
    <row r="20" spans="1:36" ht="25.95" customHeight="1">
      <c r="A20" s="15">
        <v>1</v>
      </c>
      <c r="B20" s="15" t="str">
        <f t="shared" ref="B20:B29" si="4">$B$8</f>
        <v>（選択）</v>
      </c>
      <c r="C20" s="45" t="s">
        <v>17</v>
      </c>
      <c r="D20" s="45" t="s">
        <v>179</v>
      </c>
      <c r="E20" s="60" t="s">
        <v>180</v>
      </c>
      <c r="F20" s="47"/>
      <c r="G20" s="48"/>
      <c r="H20" s="30" t="str">
        <f t="shared" ref="H20" si="5">PHONETIC(F20)</f>
        <v/>
      </c>
      <c r="I20" s="31" t="str">
        <f t="shared" ref="I20" si="6">PHONETIC(G20)</f>
        <v/>
      </c>
      <c r="J20" s="20">
        <f t="shared" ref="J20:J29" si="7">$G$8</f>
        <v>0</v>
      </c>
      <c r="K20" s="19" t="str">
        <f t="shared" ref="K20:K29" si="8">$I$8</f>
        <v>（選択）</v>
      </c>
      <c r="L20" s="46" t="s">
        <v>15</v>
      </c>
      <c r="M20" s="47" t="s">
        <v>15</v>
      </c>
      <c r="N20" s="49" t="s">
        <v>15</v>
      </c>
      <c r="O20" s="48" t="s">
        <v>15</v>
      </c>
      <c r="P20" s="20" t="s">
        <v>214</v>
      </c>
      <c r="Q20" s="50" t="s">
        <v>19</v>
      </c>
      <c r="R20" s="51"/>
      <c r="T20" s="35"/>
      <c r="U20" s="35"/>
      <c r="V20" s="35"/>
      <c r="W20" s="35"/>
      <c r="Z20" s="35"/>
      <c r="AA20" s="35"/>
      <c r="AB20" s="35"/>
      <c r="AC20" s="35"/>
      <c r="AE20" s="35"/>
      <c r="AF20" s="35"/>
      <c r="AG20" s="35"/>
      <c r="AH20" s="12" t="s">
        <v>117</v>
      </c>
      <c r="AJ20" s="12" t="s">
        <v>118</v>
      </c>
    </row>
    <row r="21" spans="1:36" s="55" customFormat="1" ht="25.95" customHeight="1">
      <c r="A21" s="15">
        <v>2</v>
      </c>
      <c r="B21" s="20" t="str">
        <f t="shared" si="4"/>
        <v>（選択）</v>
      </c>
      <c r="C21" s="22" t="s">
        <v>17</v>
      </c>
      <c r="D21" s="45" t="s">
        <v>179</v>
      </c>
      <c r="E21" s="60" t="s">
        <v>181</v>
      </c>
      <c r="F21" s="47"/>
      <c r="G21" s="52"/>
      <c r="H21" s="30" t="str">
        <f t="shared" ref="H21:H29" si="9">PHONETIC(F21)</f>
        <v/>
      </c>
      <c r="I21" s="31" t="str">
        <f t="shared" ref="I21:I29" si="10">PHONETIC(G21)</f>
        <v/>
      </c>
      <c r="J21" s="15">
        <f t="shared" si="7"/>
        <v>0</v>
      </c>
      <c r="K21" s="34" t="str">
        <f t="shared" si="8"/>
        <v>（選択）</v>
      </c>
      <c r="L21" s="46" t="s">
        <v>15</v>
      </c>
      <c r="M21" s="47" t="s">
        <v>15</v>
      </c>
      <c r="N21" s="49" t="s">
        <v>15</v>
      </c>
      <c r="O21" s="48" t="s">
        <v>15</v>
      </c>
      <c r="P21" s="20" t="s">
        <v>214</v>
      </c>
      <c r="Q21" s="50" t="s">
        <v>19</v>
      </c>
      <c r="R21" s="51"/>
      <c r="S21" s="5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 t="s">
        <v>119</v>
      </c>
      <c r="AI21" s="54"/>
      <c r="AJ21" s="12" t="s">
        <v>120</v>
      </c>
    </row>
    <row r="22" spans="1:36" ht="25.95" customHeight="1">
      <c r="A22" s="15">
        <v>3</v>
      </c>
      <c r="B22" s="20" t="str">
        <f t="shared" si="4"/>
        <v>（選択）</v>
      </c>
      <c r="C22" s="22" t="s">
        <v>17</v>
      </c>
      <c r="D22" s="45" t="s">
        <v>179</v>
      </c>
      <c r="E22" s="60" t="s">
        <v>182</v>
      </c>
      <c r="F22" s="47"/>
      <c r="G22" s="52"/>
      <c r="H22" s="30" t="str">
        <f t="shared" si="9"/>
        <v/>
      </c>
      <c r="I22" s="31" t="str">
        <f t="shared" si="10"/>
        <v/>
      </c>
      <c r="J22" s="15">
        <f t="shared" si="7"/>
        <v>0</v>
      </c>
      <c r="K22" s="34" t="str">
        <f t="shared" si="8"/>
        <v>（選択）</v>
      </c>
      <c r="L22" s="46" t="s">
        <v>15</v>
      </c>
      <c r="M22" s="47" t="s">
        <v>15</v>
      </c>
      <c r="N22" s="49" t="s">
        <v>15</v>
      </c>
      <c r="O22" s="48" t="s">
        <v>15</v>
      </c>
      <c r="P22" s="20" t="s">
        <v>214</v>
      </c>
      <c r="Q22" s="50" t="s">
        <v>19</v>
      </c>
      <c r="R22" s="51"/>
      <c r="AH22" s="12" t="s">
        <v>121</v>
      </c>
      <c r="AI22" s="56"/>
      <c r="AJ22" s="56"/>
    </row>
    <row r="23" spans="1:36" ht="25.95" customHeight="1">
      <c r="A23" s="15">
        <v>4</v>
      </c>
      <c r="B23" s="20" t="str">
        <f t="shared" si="4"/>
        <v>（選択）</v>
      </c>
      <c r="C23" s="22" t="s">
        <v>17</v>
      </c>
      <c r="D23" s="45" t="s">
        <v>179</v>
      </c>
      <c r="E23" s="60" t="s">
        <v>183</v>
      </c>
      <c r="F23" s="47"/>
      <c r="G23" s="52"/>
      <c r="H23" s="30" t="str">
        <f t="shared" si="9"/>
        <v/>
      </c>
      <c r="I23" s="31" t="str">
        <f t="shared" si="10"/>
        <v/>
      </c>
      <c r="J23" s="15">
        <f t="shared" si="7"/>
        <v>0</v>
      </c>
      <c r="K23" s="34" t="str">
        <f t="shared" si="8"/>
        <v>（選択）</v>
      </c>
      <c r="L23" s="46" t="s">
        <v>15</v>
      </c>
      <c r="M23" s="47" t="s">
        <v>15</v>
      </c>
      <c r="N23" s="49" t="s">
        <v>15</v>
      </c>
      <c r="O23" s="48" t="s">
        <v>15</v>
      </c>
      <c r="P23" s="20" t="s">
        <v>214</v>
      </c>
      <c r="Q23" s="50" t="s">
        <v>19</v>
      </c>
      <c r="R23" s="51"/>
      <c r="AH23" s="12" t="s">
        <v>122</v>
      </c>
    </row>
    <row r="24" spans="1:36" ht="25.95" customHeight="1">
      <c r="A24" s="15">
        <v>5</v>
      </c>
      <c r="B24" s="20" t="str">
        <f t="shared" si="4"/>
        <v>（選択）</v>
      </c>
      <c r="C24" s="22" t="s">
        <v>17</v>
      </c>
      <c r="D24" s="45" t="s">
        <v>179</v>
      </c>
      <c r="E24" s="60" t="s">
        <v>184</v>
      </c>
      <c r="F24" s="47"/>
      <c r="G24" s="52"/>
      <c r="H24" s="30" t="str">
        <f t="shared" si="9"/>
        <v/>
      </c>
      <c r="I24" s="31" t="str">
        <f t="shared" si="10"/>
        <v/>
      </c>
      <c r="J24" s="15">
        <f t="shared" si="7"/>
        <v>0</v>
      </c>
      <c r="K24" s="34" t="str">
        <f t="shared" si="8"/>
        <v>（選択）</v>
      </c>
      <c r="L24" s="46" t="s">
        <v>15</v>
      </c>
      <c r="M24" s="47" t="s">
        <v>15</v>
      </c>
      <c r="N24" s="49" t="s">
        <v>15</v>
      </c>
      <c r="O24" s="48" t="s">
        <v>15</v>
      </c>
      <c r="P24" s="20" t="s">
        <v>214</v>
      </c>
      <c r="Q24" s="50" t="s">
        <v>19</v>
      </c>
      <c r="R24" s="51"/>
      <c r="AH24" s="12" t="s">
        <v>123</v>
      </c>
    </row>
    <row r="25" spans="1:36" ht="25.95" customHeight="1">
      <c r="A25" s="15">
        <v>6</v>
      </c>
      <c r="B25" s="20" t="str">
        <f t="shared" si="4"/>
        <v>（選択）</v>
      </c>
      <c r="C25" s="22" t="s">
        <v>17</v>
      </c>
      <c r="D25" s="45" t="s">
        <v>179</v>
      </c>
      <c r="E25" s="60" t="s">
        <v>185</v>
      </c>
      <c r="F25" s="47"/>
      <c r="G25" s="52"/>
      <c r="H25" s="30" t="str">
        <f t="shared" si="9"/>
        <v/>
      </c>
      <c r="I25" s="31" t="str">
        <f t="shared" si="10"/>
        <v/>
      </c>
      <c r="J25" s="15">
        <f t="shared" si="7"/>
        <v>0</v>
      </c>
      <c r="K25" s="34" t="str">
        <f t="shared" si="8"/>
        <v>（選択）</v>
      </c>
      <c r="L25" s="46" t="s">
        <v>15</v>
      </c>
      <c r="M25" s="47" t="s">
        <v>15</v>
      </c>
      <c r="N25" s="49" t="s">
        <v>15</v>
      </c>
      <c r="O25" s="48" t="s">
        <v>15</v>
      </c>
      <c r="P25" s="20" t="s">
        <v>214</v>
      </c>
      <c r="Q25" s="50" t="s">
        <v>19</v>
      </c>
      <c r="R25" s="51"/>
      <c r="AH25" s="12" t="s">
        <v>125</v>
      </c>
    </row>
    <row r="26" spans="1:36" ht="25.95" customHeight="1">
      <c r="A26" s="15">
        <v>7</v>
      </c>
      <c r="B26" s="20" t="str">
        <f t="shared" si="4"/>
        <v>（選択）</v>
      </c>
      <c r="C26" s="22" t="s">
        <v>17</v>
      </c>
      <c r="D26" s="45" t="s">
        <v>179</v>
      </c>
      <c r="E26" s="60" t="s">
        <v>186</v>
      </c>
      <c r="F26" s="47"/>
      <c r="G26" s="52"/>
      <c r="H26" s="30" t="str">
        <f t="shared" si="9"/>
        <v/>
      </c>
      <c r="I26" s="31" t="str">
        <f t="shared" si="10"/>
        <v/>
      </c>
      <c r="J26" s="15">
        <f t="shared" si="7"/>
        <v>0</v>
      </c>
      <c r="K26" s="34" t="str">
        <f t="shared" si="8"/>
        <v>（選択）</v>
      </c>
      <c r="L26" s="46" t="s">
        <v>15</v>
      </c>
      <c r="M26" s="47" t="s">
        <v>15</v>
      </c>
      <c r="N26" s="49" t="s">
        <v>15</v>
      </c>
      <c r="O26" s="48" t="s">
        <v>15</v>
      </c>
      <c r="P26" s="20" t="s">
        <v>214</v>
      </c>
      <c r="Q26" s="50" t="s">
        <v>19</v>
      </c>
      <c r="R26" s="51"/>
      <c r="AH26" s="12" t="s">
        <v>126</v>
      </c>
    </row>
    <row r="27" spans="1:36" ht="25.95" customHeight="1">
      <c r="A27" s="15">
        <v>8</v>
      </c>
      <c r="B27" s="20" t="str">
        <f t="shared" si="4"/>
        <v>（選択）</v>
      </c>
      <c r="C27" s="22" t="s">
        <v>17</v>
      </c>
      <c r="D27" s="45" t="s">
        <v>179</v>
      </c>
      <c r="E27" s="60" t="s">
        <v>187</v>
      </c>
      <c r="F27" s="47"/>
      <c r="G27" s="52"/>
      <c r="H27" s="30" t="str">
        <f t="shared" si="9"/>
        <v/>
      </c>
      <c r="I27" s="31" t="str">
        <f t="shared" si="10"/>
        <v/>
      </c>
      <c r="J27" s="15">
        <f t="shared" si="7"/>
        <v>0</v>
      </c>
      <c r="K27" s="34" t="str">
        <f t="shared" si="8"/>
        <v>（選択）</v>
      </c>
      <c r="L27" s="46" t="s">
        <v>15</v>
      </c>
      <c r="M27" s="47" t="s">
        <v>15</v>
      </c>
      <c r="N27" s="49" t="s">
        <v>15</v>
      </c>
      <c r="O27" s="48" t="s">
        <v>15</v>
      </c>
      <c r="P27" s="20" t="s">
        <v>214</v>
      </c>
      <c r="Q27" s="50" t="s">
        <v>19</v>
      </c>
      <c r="R27" s="51"/>
      <c r="AH27" s="12" t="s">
        <v>127</v>
      </c>
    </row>
    <row r="28" spans="1:36" ht="25.95" customHeight="1">
      <c r="A28" s="15">
        <v>9</v>
      </c>
      <c r="B28" s="20" t="str">
        <f t="shared" si="4"/>
        <v>（選択）</v>
      </c>
      <c r="C28" s="22" t="s">
        <v>17</v>
      </c>
      <c r="D28" s="45" t="s">
        <v>179</v>
      </c>
      <c r="E28" s="60" t="s">
        <v>188</v>
      </c>
      <c r="F28" s="47"/>
      <c r="G28" s="52"/>
      <c r="H28" s="30" t="str">
        <f t="shared" si="9"/>
        <v/>
      </c>
      <c r="I28" s="31" t="str">
        <f t="shared" si="10"/>
        <v/>
      </c>
      <c r="J28" s="15">
        <f t="shared" si="7"/>
        <v>0</v>
      </c>
      <c r="K28" s="34" t="str">
        <f t="shared" si="8"/>
        <v>（選択）</v>
      </c>
      <c r="L28" s="46" t="s">
        <v>15</v>
      </c>
      <c r="M28" s="47" t="s">
        <v>15</v>
      </c>
      <c r="N28" s="49" t="s">
        <v>15</v>
      </c>
      <c r="O28" s="48" t="s">
        <v>15</v>
      </c>
      <c r="P28" s="20" t="s">
        <v>214</v>
      </c>
      <c r="Q28" s="50" t="s">
        <v>19</v>
      </c>
      <c r="R28" s="51"/>
      <c r="AH28" s="12" t="s">
        <v>128</v>
      </c>
    </row>
    <row r="29" spans="1:36" ht="25.95" customHeight="1">
      <c r="A29" s="15">
        <v>10</v>
      </c>
      <c r="B29" s="20" t="str">
        <f t="shared" si="4"/>
        <v>（選択）</v>
      </c>
      <c r="C29" s="22" t="s">
        <v>17</v>
      </c>
      <c r="D29" s="45" t="s">
        <v>179</v>
      </c>
      <c r="E29" s="60" t="s">
        <v>189</v>
      </c>
      <c r="F29" s="47"/>
      <c r="G29" s="52"/>
      <c r="H29" s="30" t="str">
        <f t="shared" si="9"/>
        <v/>
      </c>
      <c r="I29" s="31" t="str">
        <f t="shared" si="10"/>
        <v/>
      </c>
      <c r="J29" s="15">
        <f t="shared" si="7"/>
        <v>0</v>
      </c>
      <c r="K29" s="34" t="str">
        <f t="shared" si="8"/>
        <v>（選択）</v>
      </c>
      <c r="L29" s="46" t="s">
        <v>15</v>
      </c>
      <c r="M29" s="47" t="s">
        <v>15</v>
      </c>
      <c r="N29" s="49" t="s">
        <v>15</v>
      </c>
      <c r="O29" s="48" t="s">
        <v>15</v>
      </c>
      <c r="P29" s="20" t="s">
        <v>214</v>
      </c>
      <c r="Q29" s="50" t="s">
        <v>19</v>
      </c>
      <c r="R29" s="51"/>
      <c r="AH29" s="12" t="s">
        <v>129</v>
      </c>
    </row>
    <row r="30" spans="1:36" ht="9" customHeight="1">
      <c r="A30" s="13"/>
      <c r="AH30" s="12" t="s">
        <v>130</v>
      </c>
    </row>
    <row r="31" spans="1:36" ht="25.95" customHeight="1">
      <c r="A31" s="96" t="s">
        <v>191</v>
      </c>
      <c r="B31" s="97"/>
      <c r="C31" s="98"/>
      <c r="D31" s="89" t="s">
        <v>10</v>
      </c>
      <c r="E31" s="89" t="s">
        <v>4</v>
      </c>
      <c r="F31" s="83" t="s">
        <v>5</v>
      </c>
      <c r="G31" s="84"/>
      <c r="H31" s="83" t="s">
        <v>170</v>
      </c>
      <c r="I31" s="84"/>
      <c r="J31" s="83" t="s">
        <v>14</v>
      </c>
      <c r="K31" s="84"/>
      <c r="L31" s="89" t="s">
        <v>6</v>
      </c>
      <c r="M31" s="83" t="s">
        <v>7</v>
      </c>
      <c r="N31" s="92"/>
      <c r="O31" s="84"/>
      <c r="P31" s="95" t="s">
        <v>20</v>
      </c>
      <c r="Q31" s="95"/>
      <c r="R31" s="95"/>
      <c r="AH31" s="12" t="s">
        <v>131</v>
      </c>
    </row>
    <row r="32" spans="1:36" ht="25.95" customHeight="1">
      <c r="A32" s="99"/>
      <c r="B32" s="100"/>
      <c r="C32" s="101"/>
      <c r="D32" s="90"/>
      <c r="E32" s="90"/>
      <c r="F32" s="87"/>
      <c r="G32" s="88"/>
      <c r="H32" s="87"/>
      <c r="I32" s="88"/>
      <c r="J32" s="85"/>
      <c r="K32" s="86"/>
      <c r="L32" s="90"/>
      <c r="M32" s="85"/>
      <c r="N32" s="93"/>
      <c r="O32" s="86"/>
      <c r="P32" s="95"/>
      <c r="Q32" s="95"/>
      <c r="R32" s="95"/>
      <c r="AH32" s="12" t="s">
        <v>132</v>
      </c>
    </row>
    <row r="33" spans="1:34" ht="25.95" customHeight="1">
      <c r="A33" s="37" t="s">
        <v>11</v>
      </c>
      <c r="B33" s="38" t="s">
        <v>8</v>
      </c>
      <c r="C33" s="39" t="s">
        <v>3</v>
      </c>
      <c r="D33" s="91"/>
      <c r="E33" s="91"/>
      <c r="F33" s="40" t="s">
        <v>0</v>
      </c>
      <c r="G33" s="41" t="s">
        <v>1</v>
      </c>
      <c r="H33" s="40" t="s">
        <v>167</v>
      </c>
      <c r="I33" s="41" t="s">
        <v>168</v>
      </c>
      <c r="J33" s="87"/>
      <c r="K33" s="88"/>
      <c r="L33" s="91"/>
      <c r="M33" s="87"/>
      <c r="N33" s="94"/>
      <c r="O33" s="88"/>
      <c r="P33" s="42" t="s">
        <v>214</v>
      </c>
      <c r="Q33" s="43" t="s">
        <v>19</v>
      </c>
      <c r="R33" s="44" t="s">
        <v>12</v>
      </c>
      <c r="AH33" s="12" t="s">
        <v>133</v>
      </c>
    </row>
    <row r="34" spans="1:34" ht="25.95" customHeight="1">
      <c r="A34" s="15">
        <v>1</v>
      </c>
      <c r="B34" s="15" t="str">
        <f t="shared" ref="B34:B43" si="11">$B$8</f>
        <v>（選択）</v>
      </c>
      <c r="C34" s="45" t="s">
        <v>17</v>
      </c>
      <c r="D34" s="45" t="s">
        <v>172</v>
      </c>
      <c r="E34" s="60" t="s">
        <v>180</v>
      </c>
      <c r="F34" s="47"/>
      <c r="G34" s="48"/>
      <c r="H34" s="30"/>
      <c r="I34" s="31" t="str">
        <f t="shared" ref="I34:I43" si="12">PHONETIC(G34)</f>
        <v/>
      </c>
      <c r="J34" s="20">
        <f t="shared" ref="J34:J43" si="13">$G$8</f>
        <v>0</v>
      </c>
      <c r="K34" s="19" t="str">
        <f t="shared" ref="K34:K43" si="14">$I$8</f>
        <v>（選択）</v>
      </c>
      <c r="L34" s="46" t="s">
        <v>15</v>
      </c>
      <c r="M34" s="47" t="s">
        <v>15</v>
      </c>
      <c r="N34" s="49" t="s">
        <v>15</v>
      </c>
      <c r="O34" s="48" t="s">
        <v>15</v>
      </c>
      <c r="P34" s="20" t="s">
        <v>214</v>
      </c>
      <c r="Q34" s="50" t="s">
        <v>19</v>
      </c>
      <c r="R34" s="51"/>
      <c r="AH34" s="12" t="s">
        <v>134</v>
      </c>
    </row>
    <row r="35" spans="1:34" ht="25.95" customHeight="1">
      <c r="A35" s="15">
        <v>2</v>
      </c>
      <c r="B35" s="20" t="str">
        <f t="shared" si="11"/>
        <v>（選択）</v>
      </c>
      <c r="C35" s="22" t="s">
        <v>17</v>
      </c>
      <c r="D35" s="45" t="s">
        <v>172</v>
      </c>
      <c r="E35" s="60" t="s">
        <v>181</v>
      </c>
      <c r="F35" s="47"/>
      <c r="G35" s="52"/>
      <c r="H35" s="30" t="str">
        <f t="shared" ref="H35:H43" si="15">PHONETIC(F35)</f>
        <v/>
      </c>
      <c r="I35" s="31" t="str">
        <f t="shared" si="12"/>
        <v/>
      </c>
      <c r="J35" s="15">
        <f t="shared" si="13"/>
        <v>0</v>
      </c>
      <c r="K35" s="34" t="str">
        <f t="shared" si="14"/>
        <v>（選択）</v>
      </c>
      <c r="L35" s="46" t="s">
        <v>15</v>
      </c>
      <c r="M35" s="47" t="s">
        <v>15</v>
      </c>
      <c r="N35" s="49" t="s">
        <v>15</v>
      </c>
      <c r="O35" s="48" t="s">
        <v>15</v>
      </c>
      <c r="P35" s="20" t="s">
        <v>214</v>
      </c>
      <c r="Q35" s="50" t="s">
        <v>19</v>
      </c>
      <c r="R35" s="51"/>
      <c r="AH35" s="12" t="s">
        <v>135</v>
      </c>
    </row>
    <row r="36" spans="1:34" ht="25.95" customHeight="1">
      <c r="A36" s="15">
        <v>3</v>
      </c>
      <c r="B36" s="20" t="str">
        <f t="shared" si="11"/>
        <v>（選択）</v>
      </c>
      <c r="C36" s="22" t="s">
        <v>17</v>
      </c>
      <c r="D36" s="45" t="s">
        <v>172</v>
      </c>
      <c r="E36" s="60" t="s">
        <v>182</v>
      </c>
      <c r="F36" s="47"/>
      <c r="G36" s="52"/>
      <c r="H36" s="30" t="str">
        <f t="shared" si="15"/>
        <v/>
      </c>
      <c r="I36" s="31" t="str">
        <f t="shared" si="12"/>
        <v/>
      </c>
      <c r="J36" s="15">
        <f t="shared" si="13"/>
        <v>0</v>
      </c>
      <c r="K36" s="34" t="str">
        <f t="shared" si="14"/>
        <v>（選択）</v>
      </c>
      <c r="L36" s="46" t="s">
        <v>15</v>
      </c>
      <c r="M36" s="47" t="s">
        <v>15</v>
      </c>
      <c r="N36" s="49" t="s">
        <v>15</v>
      </c>
      <c r="O36" s="48" t="s">
        <v>15</v>
      </c>
      <c r="P36" s="20" t="s">
        <v>214</v>
      </c>
      <c r="Q36" s="50" t="s">
        <v>19</v>
      </c>
      <c r="R36" s="51"/>
      <c r="AH36" s="12" t="s">
        <v>136</v>
      </c>
    </row>
    <row r="37" spans="1:34" ht="25.95" customHeight="1">
      <c r="A37" s="15">
        <v>4</v>
      </c>
      <c r="B37" s="20" t="str">
        <f t="shared" si="11"/>
        <v>（選択）</v>
      </c>
      <c r="C37" s="22" t="s">
        <v>17</v>
      </c>
      <c r="D37" s="45" t="s">
        <v>172</v>
      </c>
      <c r="E37" s="60" t="s">
        <v>183</v>
      </c>
      <c r="F37" s="47"/>
      <c r="G37" s="52"/>
      <c r="H37" s="30" t="str">
        <f t="shared" si="15"/>
        <v/>
      </c>
      <c r="I37" s="31" t="str">
        <f t="shared" si="12"/>
        <v/>
      </c>
      <c r="J37" s="15">
        <f t="shared" si="13"/>
        <v>0</v>
      </c>
      <c r="K37" s="34" t="str">
        <f t="shared" si="14"/>
        <v>（選択）</v>
      </c>
      <c r="L37" s="46" t="s">
        <v>15</v>
      </c>
      <c r="M37" s="47" t="s">
        <v>15</v>
      </c>
      <c r="N37" s="49" t="s">
        <v>15</v>
      </c>
      <c r="O37" s="48" t="s">
        <v>15</v>
      </c>
      <c r="P37" s="20" t="s">
        <v>214</v>
      </c>
      <c r="Q37" s="50" t="s">
        <v>19</v>
      </c>
      <c r="R37" s="51"/>
      <c r="AH37" s="12" t="s">
        <v>137</v>
      </c>
    </row>
    <row r="38" spans="1:34" ht="25.95" customHeight="1">
      <c r="A38" s="15">
        <v>5</v>
      </c>
      <c r="B38" s="20" t="str">
        <f t="shared" si="11"/>
        <v>（選択）</v>
      </c>
      <c r="C38" s="22" t="s">
        <v>17</v>
      </c>
      <c r="D38" s="45" t="s">
        <v>172</v>
      </c>
      <c r="E38" s="60" t="s">
        <v>184</v>
      </c>
      <c r="F38" s="47"/>
      <c r="G38" s="52"/>
      <c r="H38" s="30" t="str">
        <f t="shared" si="15"/>
        <v/>
      </c>
      <c r="I38" s="31" t="str">
        <f t="shared" si="12"/>
        <v/>
      </c>
      <c r="J38" s="15">
        <f t="shared" si="13"/>
        <v>0</v>
      </c>
      <c r="K38" s="34" t="str">
        <f t="shared" si="14"/>
        <v>（選択）</v>
      </c>
      <c r="L38" s="46" t="s">
        <v>15</v>
      </c>
      <c r="M38" s="47" t="s">
        <v>15</v>
      </c>
      <c r="N38" s="49" t="s">
        <v>15</v>
      </c>
      <c r="O38" s="48" t="s">
        <v>15</v>
      </c>
      <c r="P38" s="20" t="s">
        <v>214</v>
      </c>
      <c r="Q38" s="50" t="s">
        <v>19</v>
      </c>
      <c r="R38" s="51"/>
    </row>
    <row r="39" spans="1:34" ht="25.95" customHeight="1">
      <c r="A39" s="15">
        <v>6</v>
      </c>
      <c r="B39" s="20" t="str">
        <f t="shared" si="11"/>
        <v>（選択）</v>
      </c>
      <c r="C39" s="22" t="s">
        <v>17</v>
      </c>
      <c r="D39" s="45" t="s">
        <v>172</v>
      </c>
      <c r="E39" s="60" t="s">
        <v>185</v>
      </c>
      <c r="F39" s="47"/>
      <c r="G39" s="52"/>
      <c r="H39" s="30" t="str">
        <f t="shared" si="15"/>
        <v/>
      </c>
      <c r="I39" s="31" t="str">
        <f t="shared" si="12"/>
        <v/>
      </c>
      <c r="J39" s="15">
        <f t="shared" si="13"/>
        <v>0</v>
      </c>
      <c r="K39" s="34" t="str">
        <f t="shared" si="14"/>
        <v>（選択）</v>
      </c>
      <c r="L39" s="46" t="s">
        <v>15</v>
      </c>
      <c r="M39" s="47" t="s">
        <v>15</v>
      </c>
      <c r="N39" s="49" t="s">
        <v>15</v>
      </c>
      <c r="O39" s="48" t="s">
        <v>15</v>
      </c>
      <c r="P39" s="20" t="s">
        <v>214</v>
      </c>
      <c r="Q39" s="50" t="s">
        <v>19</v>
      </c>
      <c r="R39" s="51"/>
    </row>
    <row r="40" spans="1:34" ht="25.95" customHeight="1">
      <c r="A40" s="15">
        <v>7</v>
      </c>
      <c r="B40" s="20" t="str">
        <f t="shared" si="11"/>
        <v>（選択）</v>
      </c>
      <c r="C40" s="22" t="s">
        <v>17</v>
      </c>
      <c r="D40" s="45" t="s">
        <v>172</v>
      </c>
      <c r="E40" s="60" t="s">
        <v>186</v>
      </c>
      <c r="F40" s="47"/>
      <c r="G40" s="52"/>
      <c r="H40" s="30" t="str">
        <f t="shared" si="15"/>
        <v/>
      </c>
      <c r="I40" s="31" t="str">
        <f t="shared" si="12"/>
        <v/>
      </c>
      <c r="J40" s="15">
        <f t="shared" si="13"/>
        <v>0</v>
      </c>
      <c r="K40" s="34" t="str">
        <f t="shared" si="14"/>
        <v>（選択）</v>
      </c>
      <c r="L40" s="46" t="s">
        <v>15</v>
      </c>
      <c r="M40" s="47" t="s">
        <v>15</v>
      </c>
      <c r="N40" s="49" t="s">
        <v>15</v>
      </c>
      <c r="O40" s="48" t="s">
        <v>15</v>
      </c>
      <c r="P40" s="20" t="s">
        <v>214</v>
      </c>
      <c r="Q40" s="50" t="s">
        <v>19</v>
      </c>
      <c r="R40" s="51"/>
    </row>
    <row r="41" spans="1:34" ht="25.95" customHeight="1">
      <c r="A41" s="15">
        <v>8</v>
      </c>
      <c r="B41" s="20" t="str">
        <f t="shared" si="11"/>
        <v>（選択）</v>
      </c>
      <c r="C41" s="22" t="s">
        <v>17</v>
      </c>
      <c r="D41" s="45" t="s">
        <v>172</v>
      </c>
      <c r="E41" s="60" t="s">
        <v>187</v>
      </c>
      <c r="F41" s="47"/>
      <c r="G41" s="52"/>
      <c r="H41" s="30" t="str">
        <f t="shared" si="15"/>
        <v/>
      </c>
      <c r="I41" s="31" t="str">
        <f t="shared" si="12"/>
        <v/>
      </c>
      <c r="J41" s="15">
        <f t="shared" si="13"/>
        <v>0</v>
      </c>
      <c r="K41" s="34" t="str">
        <f t="shared" si="14"/>
        <v>（選択）</v>
      </c>
      <c r="L41" s="46" t="s">
        <v>15</v>
      </c>
      <c r="M41" s="47" t="s">
        <v>15</v>
      </c>
      <c r="N41" s="49" t="s">
        <v>15</v>
      </c>
      <c r="O41" s="48" t="s">
        <v>15</v>
      </c>
      <c r="P41" s="20" t="s">
        <v>214</v>
      </c>
      <c r="Q41" s="50" t="s">
        <v>19</v>
      </c>
      <c r="R41" s="51"/>
    </row>
    <row r="42" spans="1:34" ht="25.95" customHeight="1">
      <c r="A42" s="15">
        <v>9</v>
      </c>
      <c r="B42" s="20" t="str">
        <f t="shared" si="11"/>
        <v>（選択）</v>
      </c>
      <c r="C42" s="22" t="s">
        <v>17</v>
      </c>
      <c r="D42" s="45" t="s">
        <v>172</v>
      </c>
      <c r="E42" s="60" t="s">
        <v>188</v>
      </c>
      <c r="F42" s="47"/>
      <c r="G42" s="52"/>
      <c r="H42" s="30" t="str">
        <f t="shared" si="15"/>
        <v/>
      </c>
      <c r="I42" s="31" t="str">
        <f t="shared" si="12"/>
        <v/>
      </c>
      <c r="J42" s="15">
        <f t="shared" si="13"/>
        <v>0</v>
      </c>
      <c r="K42" s="34" t="str">
        <f t="shared" si="14"/>
        <v>（選択）</v>
      </c>
      <c r="L42" s="46" t="s">
        <v>15</v>
      </c>
      <c r="M42" s="47" t="s">
        <v>15</v>
      </c>
      <c r="N42" s="49" t="s">
        <v>15</v>
      </c>
      <c r="O42" s="48" t="s">
        <v>15</v>
      </c>
      <c r="P42" s="20" t="s">
        <v>214</v>
      </c>
      <c r="Q42" s="50" t="s">
        <v>19</v>
      </c>
      <c r="R42" s="51"/>
    </row>
    <row r="43" spans="1:34" ht="25.95" customHeight="1">
      <c r="A43" s="15">
        <v>10</v>
      </c>
      <c r="B43" s="20" t="str">
        <f t="shared" si="11"/>
        <v>（選択）</v>
      </c>
      <c r="C43" s="22" t="s">
        <v>17</v>
      </c>
      <c r="D43" s="45" t="s">
        <v>172</v>
      </c>
      <c r="E43" s="60" t="s">
        <v>189</v>
      </c>
      <c r="F43" s="47"/>
      <c r="G43" s="52"/>
      <c r="H43" s="30" t="str">
        <f t="shared" si="15"/>
        <v/>
      </c>
      <c r="I43" s="31" t="str">
        <f t="shared" si="12"/>
        <v/>
      </c>
      <c r="J43" s="15">
        <f t="shared" si="13"/>
        <v>0</v>
      </c>
      <c r="K43" s="34" t="str">
        <f t="shared" si="14"/>
        <v>（選択）</v>
      </c>
      <c r="L43" s="46" t="s">
        <v>15</v>
      </c>
      <c r="M43" s="47" t="s">
        <v>15</v>
      </c>
      <c r="N43" s="49" t="s">
        <v>15</v>
      </c>
      <c r="O43" s="48" t="s">
        <v>15</v>
      </c>
      <c r="P43" s="20" t="s">
        <v>214</v>
      </c>
      <c r="Q43" s="50" t="s">
        <v>19</v>
      </c>
      <c r="R43" s="51"/>
    </row>
  </sheetData>
  <sheetProtection algorithmName="SHA-512" hashValue="7WBhJ9YDmddJBoQo0viZwqtA8j0HBp3NxCMUE0s3yk1riOfREFhGXIXAO4O3VQBMm32kcLd//PUd1oVrCMREDg==" saltValue="k05hyJwI9NXWev1+/7Q9ng==" spinCount="100000" sheet="1" objects="1" scenarios="1"/>
  <mergeCells count="27">
    <mergeCell ref="P17:R18"/>
    <mergeCell ref="F17:G18"/>
    <mergeCell ref="H17:I18"/>
    <mergeCell ref="M17:O19"/>
    <mergeCell ref="E6:F6"/>
    <mergeCell ref="J6:K7"/>
    <mergeCell ref="L17:L19"/>
    <mergeCell ref="E17:E19"/>
    <mergeCell ref="H11:I11"/>
    <mergeCell ref="J17:K19"/>
    <mergeCell ref="J8:K8"/>
    <mergeCell ref="A6:A7"/>
    <mergeCell ref="C6:D6"/>
    <mergeCell ref="A17:C18"/>
    <mergeCell ref="D17:D19"/>
    <mergeCell ref="L4:O4"/>
    <mergeCell ref="G8:H8"/>
    <mergeCell ref="G6:I7"/>
    <mergeCell ref="J31:K33"/>
    <mergeCell ref="L31:L33"/>
    <mergeCell ref="M31:O33"/>
    <mergeCell ref="P31:R32"/>
    <mergeCell ref="A31:C32"/>
    <mergeCell ref="D31:D33"/>
    <mergeCell ref="E31:E33"/>
    <mergeCell ref="F31:G32"/>
    <mergeCell ref="H31:I32"/>
  </mergeCells>
  <phoneticPr fontId="2"/>
  <conditionalFormatting sqref="A8">
    <cfRule type="expression" dxfId="66" priority="11">
      <formula>ISNA($A$8)</formula>
    </cfRule>
    <cfRule type="containsErrors" dxfId="65" priority="41">
      <formula>ISERROR(A8)</formula>
    </cfRule>
  </conditionalFormatting>
  <conditionalFormatting sqref="B12:B14 B20:B29">
    <cfRule type="cellIs" dxfId="64" priority="38" operator="equal">
      <formula>0</formula>
    </cfRule>
  </conditionalFormatting>
  <conditionalFormatting sqref="B12:B14 I12:I14 B20:B29 K20:K29">
    <cfRule type="cellIs" dxfId="63" priority="17" operator="equal">
      <formula>"（選択）"</formula>
    </cfRule>
  </conditionalFormatting>
  <conditionalFormatting sqref="B12:B14">
    <cfRule type="cellIs" dxfId="62" priority="40" operator="equal">
      <formula>"（選択）"</formula>
    </cfRule>
    <cfRule type="cellIs" dxfId="61" priority="55" operator="equal">
      <formula>"（選択）"</formula>
    </cfRule>
    <cfRule type="cellIs" dxfId="60" priority="57" operator="equal">
      <formula>0</formula>
    </cfRule>
    <cfRule type="cellIs" dxfId="59" priority="59" operator="equal">
      <formula>0</formula>
    </cfRule>
  </conditionalFormatting>
  <conditionalFormatting sqref="B20:B29">
    <cfRule type="cellIs" dxfId="58" priority="39" operator="equal">
      <formula>"（選択）"</formula>
    </cfRule>
    <cfRule type="cellIs" dxfId="57" priority="51" operator="equal">
      <formula>"（選択）"</formula>
    </cfRule>
    <cfRule type="cellIs" dxfId="56" priority="52" operator="equal">
      <formula>0</formula>
    </cfRule>
    <cfRule type="cellIs" dxfId="55" priority="53" operator="equal">
      <formula>0</formula>
    </cfRule>
    <cfRule type="cellIs" dxfId="54" priority="54" operator="equal">
      <formula>0</formula>
    </cfRule>
  </conditionalFormatting>
  <conditionalFormatting sqref="B34:B43 K34:K43">
    <cfRule type="cellIs" dxfId="53" priority="2" operator="equal">
      <formula>"（選択）"</formula>
    </cfRule>
  </conditionalFormatting>
  <conditionalFormatting sqref="B34:B43">
    <cfRule type="cellIs" dxfId="52" priority="5" operator="equal">
      <formula>0</formula>
    </cfRule>
    <cfRule type="cellIs" dxfId="51" priority="6" operator="equal">
      <formula>"（選択）"</formula>
    </cfRule>
    <cfRule type="cellIs" dxfId="50" priority="7" operator="equal">
      <formula>"（選択）"</formula>
    </cfRule>
    <cfRule type="cellIs" dxfId="49" priority="8" operator="equal">
      <formula>0</formula>
    </cfRule>
    <cfRule type="cellIs" dxfId="48" priority="9" operator="equal">
      <formula>0</formula>
    </cfRule>
    <cfRule type="cellIs" dxfId="47" priority="10" operator="equal">
      <formula>0</formula>
    </cfRule>
  </conditionalFormatting>
  <conditionalFormatting sqref="H12:H14">
    <cfRule type="cellIs" dxfId="46" priority="14" operator="equal">
      <formula>0</formula>
    </cfRule>
    <cfRule type="cellIs" dxfId="45" priority="26" operator="equal">
      <formula>0</formula>
    </cfRule>
  </conditionalFormatting>
  <conditionalFormatting sqref="I12:I14">
    <cfRule type="cellIs" dxfId="44" priority="27" operator="equal">
      <formula>"（選択）"</formula>
    </cfRule>
  </conditionalFormatting>
  <conditionalFormatting sqref="J20:J29">
    <cfRule type="cellIs" dxfId="43" priority="16" operator="equal">
      <formula>0</formula>
    </cfRule>
    <cfRule type="cellIs" dxfId="42" priority="24" operator="equal">
      <formula>0</formula>
    </cfRule>
  </conditionalFormatting>
  <conditionalFormatting sqref="J34:J43">
    <cfRule type="cellIs" dxfId="41" priority="1" operator="equal">
      <formula>0</formula>
    </cfRule>
    <cfRule type="cellIs" dxfId="40" priority="3" operator="equal">
      <formula>0</formula>
    </cfRule>
  </conditionalFormatting>
  <conditionalFormatting sqref="K20:K29">
    <cfRule type="cellIs" dxfId="39" priority="25" operator="equal">
      <formula>"（選択）"</formula>
    </cfRule>
  </conditionalFormatting>
  <conditionalFormatting sqref="K34:K43">
    <cfRule type="cellIs" dxfId="38" priority="4" operator="equal">
      <formula>"（選択）"</formula>
    </cfRule>
  </conditionalFormatting>
  <dataValidations count="9">
    <dataValidation type="list" allowBlank="1" showInputMessage="1" showErrorMessage="1" sqref="C12:C14">
      <formula1>$AI$6:$AI$9</formula1>
    </dataValidation>
    <dataValidation type="list" allowBlank="1" showInputMessage="1" showErrorMessage="1" sqref="L20:L29 L34:L43">
      <formula1>$AA$6:$AA$9</formula1>
    </dataValidation>
    <dataValidation type="list" allowBlank="1" showInputMessage="1" showErrorMessage="1" sqref="N20:N29 N34:N43">
      <formula1>$AG$6:$AG$18</formula1>
    </dataValidation>
    <dataValidation type="list" allowBlank="1" showInputMessage="1" showErrorMessage="1" sqref="K4">
      <formula1>$AL$6:$AL$9</formula1>
    </dataValidation>
    <dataValidation type="list" allowBlank="1" showInputMessage="1" showErrorMessage="1" sqref="O20:O29 O34:O43">
      <formula1>$AH$6:$AH$37</formula1>
    </dataValidation>
    <dataValidation type="list" allowBlank="1" showInputMessage="1" showErrorMessage="1" sqref="B8">
      <formula1>$Y$6:$Y$14</formula1>
    </dataValidation>
    <dataValidation type="list" allowBlank="1" showInputMessage="1" showErrorMessage="1" sqref="I8">
      <formula1>$Z$6:$Z$8</formula1>
    </dataValidation>
    <dataValidation type="list" allowBlank="1" showInputMessage="1" showErrorMessage="1" sqref="M20:M29 M34:M43">
      <formula1>$AD$6:$AD$9</formula1>
    </dataValidation>
    <dataValidation type="list" allowBlank="1" showInputMessage="1" showErrorMessage="1" sqref="J12:J14">
      <formula1>$AK$6:$AK$9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70" orientation="landscape" r:id="rId1"/>
  <headerFooter>
    <oddHeader>&amp;R&amp;"游明朝,標準"&amp;A</oddHeader>
    <oddFooter>&amp;R&amp;"游明朝,標準"&amp;10&amp;P / &amp;N 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defaultSize="0" autoFill="0" autoLine="0" autoPict="0">
                <anchor moveWithCells="1">
                  <from>
                    <xdr:col>10</xdr:col>
                    <xdr:colOff>304800</xdr:colOff>
                    <xdr:row>11</xdr:row>
                    <xdr:rowOff>38100</xdr:rowOff>
                  </from>
                  <to>
                    <xdr:col>10</xdr:col>
                    <xdr:colOff>701040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Check Box 13">
              <controlPr defaultSize="0" autoFill="0" autoLine="0" autoPict="0">
                <anchor moveWithCells="1">
                  <from>
                    <xdr:col>10</xdr:col>
                    <xdr:colOff>304800</xdr:colOff>
                    <xdr:row>12</xdr:row>
                    <xdr:rowOff>38100</xdr:rowOff>
                  </from>
                  <to>
                    <xdr:col>10</xdr:col>
                    <xdr:colOff>701040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6" name="Check Box 14">
              <controlPr defaultSize="0" autoFill="0" autoLine="0" autoPict="0">
                <anchor moveWithCells="1">
                  <from>
                    <xdr:col>10</xdr:col>
                    <xdr:colOff>304800</xdr:colOff>
                    <xdr:row>13</xdr:row>
                    <xdr:rowOff>38100</xdr:rowOff>
                  </from>
                  <to>
                    <xdr:col>10</xdr:col>
                    <xdr:colOff>701040</xdr:colOff>
                    <xdr:row>13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L39"/>
  <sheetViews>
    <sheetView showGridLines="0" topLeftCell="A4" zoomScale="80" zoomScaleNormal="80" zoomScaleSheetLayoutView="83" workbookViewId="0">
      <selection activeCell="M12" sqref="M12"/>
    </sheetView>
  </sheetViews>
  <sheetFormatPr defaultColWidth="8.88671875" defaultRowHeight="25.95" customHeight="1"/>
  <cols>
    <col min="1" max="1" width="5.21875" style="57" bestFit="1" customWidth="1"/>
    <col min="2" max="2" width="14.33203125" style="13" customWidth="1"/>
    <col min="3" max="3" width="11.88671875" style="13" bestFit="1" customWidth="1"/>
    <col min="4" max="11" width="11.6640625" style="13" customWidth="1"/>
    <col min="12" max="12" width="8.88671875" style="13"/>
    <col min="13" max="13" width="14.21875" style="13" customWidth="1"/>
    <col min="14" max="14" width="8.44140625" style="13" bestFit="1" customWidth="1"/>
    <col min="15" max="15" width="8.88671875" style="13"/>
    <col min="16" max="16" width="10.77734375" style="13" customWidth="1"/>
    <col min="17" max="17" width="2.77734375" style="13" bestFit="1" customWidth="1"/>
    <col min="18" max="18" width="8.88671875" style="13"/>
    <col min="19" max="22" width="13.109375" style="12" hidden="1" customWidth="1"/>
    <col min="23" max="23" width="4" style="12" hidden="1" customWidth="1"/>
    <col min="24" max="24" width="9.21875" style="12" hidden="1" customWidth="1"/>
    <col min="25" max="25" width="9.109375" style="12" hidden="1" customWidth="1"/>
    <col min="26" max="26" width="11.109375" style="12" hidden="1" customWidth="1"/>
    <col min="27" max="29" width="8.88671875" style="12" hidden="1" customWidth="1"/>
    <col min="30" max="32" width="19.88671875" style="12" hidden="1" customWidth="1"/>
    <col min="33" max="36" width="8.88671875" style="12" hidden="1" customWidth="1"/>
    <col min="37" max="38" width="8.88671875" style="13" hidden="1" customWidth="1"/>
    <col min="39" max="16384" width="8.88671875" style="13"/>
  </cols>
  <sheetData>
    <row r="1" spans="1:38" ht="25.95" customHeight="1">
      <c r="A1" s="9" t="s">
        <v>216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</row>
    <row r="3" spans="1:38" ht="25.95" customHeight="1">
      <c r="A3" s="70"/>
      <c r="B3" s="71" t="s">
        <v>160</v>
      </c>
      <c r="C3" s="71"/>
      <c r="D3" s="71"/>
      <c r="E3" s="71"/>
      <c r="F3" s="72"/>
      <c r="H3" s="71" t="s">
        <v>206</v>
      </c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38" ht="25.95" customHeight="1">
      <c r="A4" s="70"/>
      <c r="B4" s="71"/>
      <c r="C4" s="73"/>
      <c r="D4" s="71" t="s">
        <v>165</v>
      </c>
      <c r="E4" s="71"/>
      <c r="F4" s="72"/>
      <c r="G4" s="72"/>
      <c r="H4" s="72"/>
      <c r="I4" s="72"/>
      <c r="J4" s="74"/>
      <c r="K4" s="74"/>
      <c r="L4" s="106" t="str">
        <f>CONCATENATE(C8," ",D8)</f>
        <v xml:space="preserve"> </v>
      </c>
      <c r="M4" s="106"/>
      <c r="N4" s="106"/>
      <c r="O4" s="106"/>
      <c r="P4" s="70" t="s">
        <v>161</v>
      </c>
      <c r="Q4" s="72"/>
      <c r="R4" s="72"/>
    </row>
    <row r="5" spans="1:38" ht="25.95" customHeight="1">
      <c r="A5" s="75" t="s">
        <v>16</v>
      </c>
      <c r="B5" s="76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S5" s="12" t="s">
        <v>141</v>
      </c>
      <c r="T5" s="12" t="s">
        <v>22</v>
      </c>
      <c r="U5" s="12" t="s">
        <v>23</v>
      </c>
      <c r="V5" s="12" t="s">
        <v>24</v>
      </c>
      <c r="W5" s="12" t="s">
        <v>25</v>
      </c>
      <c r="X5" s="12" t="s">
        <v>26</v>
      </c>
      <c r="Y5" s="12" t="s">
        <v>8</v>
      </c>
      <c r="Z5" s="12" t="s">
        <v>2</v>
      </c>
      <c r="AA5" s="12" t="s">
        <v>6</v>
      </c>
      <c r="AB5" s="12" t="s">
        <v>6</v>
      </c>
      <c r="AC5" s="12" t="s">
        <v>6</v>
      </c>
      <c r="AD5" s="12" t="s">
        <v>27</v>
      </c>
      <c r="AE5" s="12" t="s">
        <v>27</v>
      </c>
      <c r="AF5" s="12" t="s">
        <v>27</v>
      </c>
      <c r="AG5" s="12" t="s">
        <v>28</v>
      </c>
      <c r="AH5" s="12" t="s">
        <v>29</v>
      </c>
      <c r="AI5" s="12" t="s">
        <v>30</v>
      </c>
      <c r="AJ5" s="12" t="s">
        <v>31</v>
      </c>
      <c r="AK5" s="12" t="s">
        <v>151</v>
      </c>
      <c r="AL5" s="12" t="s">
        <v>162</v>
      </c>
    </row>
    <row r="6" spans="1:38" ht="19.8" customHeight="1">
      <c r="A6" s="102" t="s">
        <v>11</v>
      </c>
      <c r="B6" s="14" t="s">
        <v>8</v>
      </c>
      <c r="C6" s="104" t="s">
        <v>5</v>
      </c>
      <c r="D6" s="105"/>
      <c r="E6" s="104" t="s">
        <v>169</v>
      </c>
      <c r="F6" s="105"/>
      <c r="G6" s="109" t="s">
        <v>193</v>
      </c>
      <c r="H6" s="110"/>
      <c r="I6" s="111"/>
      <c r="J6" s="115" t="s">
        <v>200</v>
      </c>
      <c r="K6" s="116"/>
      <c r="S6" s="12" t="s">
        <v>15</v>
      </c>
      <c r="T6" s="12" t="s">
        <v>15</v>
      </c>
      <c r="U6" s="12" t="s">
        <v>15</v>
      </c>
      <c r="V6" s="12" t="s">
        <v>15</v>
      </c>
      <c r="W6" s="12" t="s">
        <v>15</v>
      </c>
      <c r="Y6" s="12" t="s">
        <v>15</v>
      </c>
      <c r="Z6" s="12" t="s">
        <v>15</v>
      </c>
      <c r="AA6" s="12" t="s">
        <v>15</v>
      </c>
      <c r="AB6" s="12" t="s">
        <v>15</v>
      </c>
      <c r="AC6" s="12" t="s">
        <v>15</v>
      </c>
      <c r="AD6" s="12" t="s">
        <v>15</v>
      </c>
      <c r="AE6" s="12" t="s">
        <v>15</v>
      </c>
      <c r="AF6" s="12" t="s">
        <v>15</v>
      </c>
      <c r="AG6" s="12" t="s">
        <v>15</v>
      </c>
      <c r="AH6" s="12" t="s">
        <v>15</v>
      </c>
      <c r="AI6" s="12" t="s">
        <v>15</v>
      </c>
      <c r="AJ6" s="12" t="s">
        <v>15</v>
      </c>
      <c r="AK6" s="12" t="s">
        <v>15</v>
      </c>
      <c r="AL6" s="12" t="s">
        <v>15</v>
      </c>
    </row>
    <row r="7" spans="1:38" ht="14.4">
      <c r="A7" s="103"/>
      <c r="B7" s="15" t="s">
        <v>13</v>
      </c>
      <c r="C7" s="16" t="s">
        <v>0</v>
      </c>
      <c r="D7" s="17" t="s">
        <v>1</v>
      </c>
      <c r="E7" s="16" t="s">
        <v>167</v>
      </c>
      <c r="F7" s="17" t="s">
        <v>168</v>
      </c>
      <c r="G7" s="112"/>
      <c r="H7" s="113"/>
      <c r="I7" s="114"/>
      <c r="J7" s="117"/>
      <c r="K7" s="118"/>
      <c r="S7" s="12" t="s">
        <v>142</v>
      </c>
      <c r="T7" s="12" t="s">
        <v>32</v>
      </c>
      <c r="U7" s="12" t="s">
        <v>33</v>
      </c>
      <c r="V7" s="12" t="s">
        <v>34</v>
      </c>
      <c r="W7" s="12" t="s">
        <v>173</v>
      </c>
      <c r="X7" s="12">
        <v>1</v>
      </c>
      <c r="Y7" s="12" t="s">
        <v>88</v>
      </c>
      <c r="Z7" s="12" t="s">
        <v>35</v>
      </c>
      <c r="AA7" s="12" t="s">
        <v>152</v>
      </c>
      <c r="AB7" s="12" t="s">
        <v>158</v>
      </c>
      <c r="AC7" s="12" t="s">
        <v>36</v>
      </c>
      <c r="AD7" s="12" t="s">
        <v>157</v>
      </c>
      <c r="AE7" s="12" t="s">
        <v>155</v>
      </c>
      <c r="AF7" s="12" t="s">
        <v>38</v>
      </c>
      <c r="AG7" s="12" t="s">
        <v>39</v>
      </c>
      <c r="AH7" s="12" t="s">
        <v>40</v>
      </c>
      <c r="AI7" s="12" t="s">
        <v>138</v>
      </c>
      <c r="AJ7" s="12" t="s">
        <v>41</v>
      </c>
      <c r="AK7" s="12" t="s">
        <v>175</v>
      </c>
      <c r="AL7" s="12" t="s">
        <v>163</v>
      </c>
    </row>
    <row r="8" spans="1:38" ht="34.799999999999997" customHeight="1">
      <c r="A8" s="18" t="e">
        <f>IF(B8="","",INDEX($X$7:$X$14,MATCH(B8,$Y$7:$Y$14,0)))</f>
        <v>#N/A</v>
      </c>
      <c r="B8" s="64" t="s">
        <v>15</v>
      </c>
      <c r="C8" s="65"/>
      <c r="D8" s="66"/>
      <c r="E8" s="30" t="str">
        <f>PHONETIC(C8)</f>
        <v/>
      </c>
      <c r="F8" s="31" t="str">
        <f>PHONETIC(D8)</f>
        <v/>
      </c>
      <c r="G8" s="107"/>
      <c r="H8" s="108"/>
      <c r="I8" s="19" t="s">
        <v>9</v>
      </c>
      <c r="J8" s="120"/>
      <c r="K8" s="121"/>
      <c r="S8" s="12" t="s">
        <v>143</v>
      </c>
      <c r="T8" s="12" t="s">
        <v>43</v>
      </c>
      <c r="U8" s="12" t="s">
        <v>44</v>
      </c>
      <c r="V8" s="12" t="s">
        <v>45</v>
      </c>
      <c r="W8" s="12" t="s">
        <v>174</v>
      </c>
      <c r="X8" s="12">
        <v>2</v>
      </c>
      <c r="Y8" s="12" t="s">
        <v>94</v>
      </c>
      <c r="Z8" s="12" t="s">
        <v>46</v>
      </c>
      <c r="AA8" s="12" t="s">
        <v>153</v>
      </c>
      <c r="AB8" s="12" t="s">
        <v>159</v>
      </c>
      <c r="AC8" s="12" t="s">
        <v>47</v>
      </c>
      <c r="AD8" s="12" t="s">
        <v>176</v>
      </c>
      <c r="AE8" s="12" t="s">
        <v>156</v>
      </c>
      <c r="AF8" s="12" t="s">
        <v>48</v>
      </c>
      <c r="AG8" s="12" t="s">
        <v>49</v>
      </c>
      <c r="AH8" s="12" t="s">
        <v>50</v>
      </c>
      <c r="AI8" s="12" t="s">
        <v>139</v>
      </c>
      <c r="AJ8" s="12" t="s">
        <v>51</v>
      </c>
      <c r="AK8" s="13" t="s">
        <v>204</v>
      </c>
      <c r="AL8" s="12" t="s">
        <v>138</v>
      </c>
    </row>
    <row r="9" spans="1:38" ht="25.8" customHeight="1">
      <c r="A9" s="78"/>
      <c r="G9" s="57"/>
      <c r="H9" s="57"/>
      <c r="I9" s="79"/>
      <c r="J9" s="79"/>
      <c r="K9" s="79"/>
      <c r="S9" s="12" t="s">
        <v>144</v>
      </c>
      <c r="T9" s="12" t="s">
        <v>52</v>
      </c>
      <c r="U9" s="12" t="s">
        <v>53</v>
      </c>
      <c r="V9" s="12" t="s">
        <v>54</v>
      </c>
      <c r="X9" s="12">
        <v>3</v>
      </c>
      <c r="Y9" s="12" t="s">
        <v>101</v>
      </c>
      <c r="Z9" s="12" t="s">
        <v>9</v>
      </c>
      <c r="AA9" s="12" t="s">
        <v>154</v>
      </c>
      <c r="AC9" s="12" t="s">
        <v>55</v>
      </c>
      <c r="AD9" s="12" t="s">
        <v>213</v>
      </c>
      <c r="AE9" s="12" t="s">
        <v>157</v>
      </c>
      <c r="AF9" s="12" t="s">
        <v>56</v>
      </c>
      <c r="AG9" s="12" t="s">
        <v>57</v>
      </c>
      <c r="AH9" s="12" t="s">
        <v>58</v>
      </c>
      <c r="AI9" s="12" t="s">
        <v>140</v>
      </c>
      <c r="AJ9" s="12" t="s">
        <v>59</v>
      </c>
      <c r="AK9" s="13" t="s">
        <v>205</v>
      </c>
      <c r="AL9" s="13" t="s">
        <v>164</v>
      </c>
    </row>
    <row r="10" spans="1:38" ht="25.8" customHeight="1">
      <c r="A10" s="75" t="s">
        <v>201</v>
      </c>
      <c r="B10" s="76"/>
      <c r="C10" s="76"/>
      <c r="D10" s="76"/>
      <c r="E10" s="76"/>
      <c r="F10" s="76"/>
      <c r="G10" s="76"/>
      <c r="H10" s="76"/>
      <c r="I10" s="76"/>
      <c r="J10" s="76"/>
      <c r="S10" s="12" t="s">
        <v>42</v>
      </c>
      <c r="T10" s="12" t="s">
        <v>60</v>
      </c>
      <c r="U10" s="12" t="s">
        <v>61</v>
      </c>
      <c r="V10" s="12" t="s">
        <v>62</v>
      </c>
      <c r="X10" s="12">
        <v>4</v>
      </c>
      <c r="Y10" s="12" t="s">
        <v>105</v>
      </c>
      <c r="AC10" s="12" t="s">
        <v>63</v>
      </c>
      <c r="AF10" s="12" t="s">
        <v>155</v>
      </c>
      <c r="AG10" s="12" t="s">
        <v>64</v>
      </c>
      <c r="AH10" s="12" t="s">
        <v>65</v>
      </c>
      <c r="AJ10" s="12" t="s">
        <v>66</v>
      </c>
    </row>
    <row r="11" spans="1:38" ht="25.95" customHeight="1">
      <c r="A11" s="20" t="s">
        <v>11</v>
      </c>
      <c r="B11" s="21" t="s">
        <v>8</v>
      </c>
      <c r="C11" s="22" t="s">
        <v>18</v>
      </c>
      <c r="D11" s="23" t="s">
        <v>0</v>
      </c>
      <c r="E11" s="24" t="s">
        <v>1</v>
      </c>
      <c r="F11" s="23" t="s">
        <v>167</v>
      </c>
      <c r="G11" s="25" t="s">
        <v>168</v>
      </c>
      <c r="H11" s="119" t="s">
        <v>193</v>
      </c>
      <c r="I11" s="119"/>
      <c r="J11" s="22" t="s">
        <v>203</v>
      </c>
      <c r="K11" s="26" t="s">
        <v>192</v>
      </c>
      <c r="S11" s="12" t="s">
        <v>145</v>
      </c>
      <c r="T11" s="12" t="s">
        <v>67</v>
      </c>
      <c r="U11" s="12" t="s">
        <v>68</v>
      </c>
      <c r="V11" s="12" t="s">
        <v>69</v>
      </c>
      <c r="X11" s="12">
        <v>5</v>
      </c>
      <c r="Y11" s="12" t="s">
        <v>109</v>
      </c>
      <c r="AG11" s="12" t="s">
        <v>70</v>
      </c>
      <c r="AH11" s="12" t="s">
        <v>71</v>
      </c>
      <c r="AJ11" s="12" t="s">
        <v>72</v>
      </c>
    </row>
    <row r="12" spans="1:38" ht="25.95" customHeight="1">
      <c r="A12" s="15">
        <v>1</v>
      </c>
      <c r="B12" s="15" t="str">
        <f t="shared" ref="B12:B14" si="0">$B$8</f>
        <v>（選択）</v>
      </c>
      <c r="C12" s="27" t="s">
        <v>15</v>
      </c>
      <c r="D12" s="28"/>
      <c r="E12" s="29"/>
      <c r="F12" s="30" t="str">
        <f>PHONETIC(D12)</f>
        <v/>
      </c>
      <c r="G12" s="31" t="str">
        <f>PHONETIC(E12)</f>
        <v/>
      </c>
      <c r="H12" s="20">
        <f>$G$8</f>
        <v>0</v>
      </c>
      <c r="I12" s="19" t="str">
        <f>$I$8</f>
        <v>高等学校</v>
      </c>
      <c r="J12" s="27" t="s">
        <v>15</v>
      </c>
      <c r="K12" s="68"/>
      <c r="S12" s="12" t="s">
        <v>146</v>
      </c>
      <c r="T12" s="12" t="s">
        <v>73</v>
      </c>
      <c r="U12" s="12" t="s">
        <v>74</v>
      </c>
      <c r="V12" s="12" t="s">
        <v>75</v>
      </c>
      <c r="X12" s="12">
        <v>6</v>
      </c>
      <c r="Y12" s="12" t="s">
        <v>113</v>
      </c>
      <c r="AG12" s="12" t="s">
        <v>76</v>
      </c>
      <c r="AH12" s="12" t="s">
        <v>77</v>
      </c>
      <c r="AJ12" s="12" t="s">
        <v>78</v>
      </c>
    </row>
    <row r="13" spans="1:38" ht="25.95" customHeight="1">
      <c r="A13" s="20">
        <v>2</v>
      </c>
      <c r="B13" s="20" t="str">
        <f t="shared" si="0"/>
        <v>（選択）</v>
      </c>
      <c r="C13" s="27" t="s">
        <v>15</v>
      </c>
      <c r="D13" s="32"/>
      <c r="E13" s="33"/>
      <c r="F13" s="30" t="str">
        <f t="shared" ref="F13:G14" si="1">PHONETIC(D13)</f>
        <v/>
      </c>
      <c r="G13" s="31" t="str">
        <f t="shared" si="1"/>
        <v/>
      </c>
      <c r="H13" s="15">
        <f t="shared" ref="H13:H14" si="2">$G$8</f>
        <v>0</v>
      </c>
      <c r="I13" s="34" t="str">
        <f>$I$8</f>
        <v>高等学校</v>
      </c>
      <c r="J13" s="27" t="s">
        <v>15</v>
      </c>
      <c r="K13" s="68"/>
      <c r="S13" s="12" t="s">
        <v>147</v>
      </c>
      <c r="T13" s="12" t="s">
        <v>79</v>
      </c>
      <c r="U13" s="12" t="s">
        <v>80</v>
      </c>
      <c r="V13" s="12" t="s">
        <v>81</v>
      </c>
      <c r="X13" s="12">
        <v>7</v>
      </c>
      <c r="Y13" s="35" t="s">
        <v>116</v>
      </c>
      <c r="AG13" s="12" t="s">
        <v>82</v>
      </c>
      <c r="AH13" s="12" t="s">
        <v>83</v>
      </c>
      <c r="AJ13" s="12" t="s">
        <v>84</v>
      </c>
    </row>
    <row r="14" spans="1:38" ht="25.95" customHeight="1">
      <c r="A14" s="20">
        <v>3</v>
      </c>
      <c r="B14" s="20" t="str">
        <f t="shared" si="0"/>
        <v>（選択）</v>
      </c>
      <c r="C14" s="27" t="s">
        <v>15</v>
      </c>
      <c r="D14" s="32"/>
      <c r="E14" s="33"/>
      <c r="F14" s="30" t="str">
        <f t="shared" si="1"/>
        <v/>
      </c>
      <c r="G14" s="31" t="str">
        <f t="shared" si="1"/>
        <v/>
      </c>
      <c r="H14" s="15">
        <f t="shared" si="2"/>
        <v>0</v>
      </c>
      <c r="I14" s="34" t="str">
        <f>$I$8</f>
        <v>高等学校</v>
      </c>
      <c r="J14" s="27" t="s">
        <v>15</v>
      </c>
      <c r="K14" s="68"/>
      <c r="S14" s="12" t="s">
        <v>148</v>
      </c>
      <c r="T14" s="12" t="s">
        <v>85</v>
      </c>
      <c r="U14" s="12" t="s">
        <v>86</v>
      </c>
      <c r="V14" s="12" t="s">
        <v>87</v>
      </c>
      <c r="X14" s="12">
        <v>8</v>
      </c>
      <c r="Y14" s="12" t="s">
        <v>124</v>
      </c>
      <c r="AG14" s="12" t="s">
        <v>89</v>
      </c>
      <c r="AH14" s="12" t="s">
        <v>90</v>
      </c>
      <c r="AJ14" s="12" t="s">
        <v>91</v>
      </c>
    </row>
    <row r="15" spans="1:38" ht="25.95" customHeight="1">
      <c r="A15" s="80"/>
      <c r="B15" s="82"/>
      <c r="G15" s="57"/>
      <c r="H15" s="57"/>
      <c r="I15" s="79"/>
      <c r="J15" s="72" t="s">
        <v>207</v>
      </c>
      <c r="S15" s="12" t="s">
        <v>149</v>
      </c>
      <c r="T15" s="12" t="s">
        <v>92</v>
      </c>
      <c r="U15" s="12" t="s">
        <v>93</v>
      </c>
      <c r="V15" s="12" t="s">
        <v>93</v>
      </c>
      <c r="AG15" s="12" t="s">
        <v>95</v>
      </c>
      <c r="AH15" s="12" t="s">
        <v>96</v>
      </c>
      <c r="AJ15" s="12" t="s">
        <v>97</v>
      </c>
    </row>
    <row r="16" spans="1:38" ht="25.95" customHeight="1">
      <c r="A16" s="75" t="s">
        <v>202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12" t="s">
        <v>150</v>
      </c>
      <c r="T16" s="12" t="s">
        <v>98</v>
      </c>
      <c r="U16" s="12" t="s">
        <v>99</v>
      </c>
      <c r="V16" s="12" t="s">
        <v>100</v>
      </c>
      <c r="AG16" s="12" t="s">
        <v>102</v>
      </c>
      <c r="AH16" s="12" t="s">
        <v>103</v>
      </c>
      <c r="AJ16" s="12" t="s">
        <v>104</v>
      </c>
    </row>
    <row r="17" spans="1:36" ht="25.8" customHeight="1">
      <c r="A17" s="96" t="s">
        <v>177</v>
      </c>
      <c r="B17" s="97"/>
      <c r="C17" s="98"/>
      <c r="D17" s="89" t="s">
        <v>10</v>
      </c>
      <c r="E17" s="89" t="s">
        <v>4</v>
      </c>
      <c r="F17" s="83" t="s">
        <v>5</v>
      </c>
      <c r="G17" s="84"/>
      <c r="H17" s="83" t="s">
        <v>170</v>
      </c>
      <c r="I17" s="84"/>
      <c r="J17" s="83" t="s">
        <v>193</v>
      </c>
      <c r="K17" s="84"/>
      <c r="L17" s="89" t="s">
        <v>6</v>
      </c>
      <c r="M17" s="83" t="s">
        <v>7</v>
      </c>
      <c r="N17" s="92"/>
      <c r="O17" s="84"/>
      <c r="P17" s="95" t="s">
        <v>20</v>
      </c>
      <c r="Q17" s="95"/>
      <c r="R17" s="95"/>
      <c r="AG17" s="12" t="s">
        <v>106</v>
      </c>
      <c r="AH17" s="12" t="s">
        <v>107</v>
      </c>
      <c r="AJ17" s="12" t="s">
        <v>108</v>
      </c>
    </row>
    <row r="18" spans="1:36" ht="25.8" customHeight="1">
      <c r="A18" s="99"/>
      <c r="B18" s="100"/>
      <c r="C18" s="101"/>
      <c r="D18" s="90"/>
      <c r="E18" s="90"/>
      <c r="F18" s="87"/>
      <c r="G18" s="88"/>
      <c r="H18" s="87"/>
      <c r="I18" s="88"/>
      <c r="J18" s="85"/>
      <c r="K18" s="86"/>
      <c r="L18" s="90"/>
      <c r="M18" s="85"/>
      <c r="N18" s="93"/>
      <c r="O18" s="86"/>
      <c r="P18" s="95"/>
      <c r="Q18" s="95"/>
      <c r="R18" s="95"/>
      <c r="AD18" s="36"/>
      <c r="AG18" s="12" t="s">
        <v>110</v>
      </c>
      <c r="AH18" s="12" t="s">
        <v>111</v>
      </c>
      <c r="AJ18" s="12" t="s">
        <v>112</v>
      </c>
    </row>
    <row r="19" spans="1:36" ht="25.95" customHeight="1">
      <c r="A19" s="37" t="s">
        <v>11</v>
      </c>
      <c r="B19" s="38" t="s">
        <v>8</v>
      </c>
      <c r="C19" s="39" t="s">
        <v>3</v>
      </c>
      <c r="D19" s="91"/>
      <c r="E19" s="91"/>
      <c r="F19" s="40" t="s">
        <v>0</v>
      </c>
      <c r="G19" s="41" t="s">
        <v>1</v>
      </c>
      <c r="H19" s="40" t="s">
        <v>167</v>
      </c>
      <c r="I19" s="41" t="s">
        <v>168</v>
      </c>
      <c r="J19" s="87"/>
      <c r="K19" s="88"/>
      <c r="L19" s="91"/>
      <c r="M19" s="87"/>
      <c r="N19" s="94"/>
      <c r="O19" s="88"/>
      <c r="P19" s="42" t="s">
        <v>215</v>
      </c>
      <c r="Q19" s="43" t="s">
        <v>19</v>
      </c>
      <c r="R19" s="44" t="s">
        <v>12</v>
      </c>
      <c r="AH19" s="12" t="s">
        <v>114</v>
      </c>
      <c r="AJ19" s="12" t="s">
        <v>115</v>
      </c>
    </row>
    <row r="20" spans="1:36" ht="25.95" customHeight="1">
      <c r="A20" s="15">
        <v>1</v>
      </c>
      <c r="B20" s="15" t="str">
        <f t="shared" ref="B20:B39" si="3">$B$8</f>
        <v>（選択）</v>
      </c>
      <c r="C20" s="45" t="s">
        <v>178</v>
      </c>
      <c r="D20" s="46" t="s">
        <v>15</v>
      </c>
      <c r="E20" s="46" t="s">
        <v>15</v>
      </c>
      <c r="F20" s="47"/>
      <c r="G20" s="48"/>
      <c r="H20" s="30" t="str">
        <f t="shared" ref="H20:I29" si="4">PHONETIC(F20)</f>
        <v/>
      </c>
      <c r="I20" s="31" t="str">
        <f t="shared" si="4"/>
        <v/>
      </c>
      <c r="J20" s="20">
        <f t="shared" ref="J20:J39" si="5">$G$8</f>
        <v>0</v>
      </c>
      <c r="K20" s="19" t="str">
        <f t="shared" ref="K20:K29" si="6">$I$8</f>
        <v>高等学校</v>
      </c>
      <c r="L20" s="46" t="s">
        <v>15</v>
      </c>
      <c r="M20" s="47" t="s">
        <v>15</v>
      </c>
      <c r="N20" s="49" t="s">
        <v>15</v>
      </c>
      <c r="O20" s="48" t="s">
        <v>15</v>
      </c>
      <c r="P20" s="20" t="s">
        <v>214</v>
      </c>
      <c r="Q20" s="50" t="s">
        <v>19</v>
      </c>
      <c r="R20" s="51"/>
      <c r="T20" s="35"/>
      <c r="U20" s="35"/>
      <c r="V20" s="35"/>
      <c r="W20" s="35"/>
      <c r="Z20" s="35"/>
      <c r="AA20" s="35"/>
      <c r="AB20" s="35"/>
      <c r="AC20" s="35"/>
      <c r="AE20" s="35"/>
      <c r="AF20" s="35"/>
      <c r="AG20" s="35"/>
      <c r="AH20" s="12" t="s">
        <v>117</v>
      </c>
      <c r="AJ20" s="12" t="s">
        <v>118</v>
      </c>
    </row>
    <row r="21" spans="1:36" s="55" customFormat="1" ht="25.95" customHeight="1">
      <c r="A21" s="15">
        <v>2</v>
      </c>
      <c r="B21" s="20" t="str">
        <f t="shared" si="3"/>
        <v>（選択）</v>
      </c>
      <c r="C21" s="45" t="s">
        <v>178</v>
      </c>
      <c r="D21" s="46" t="s">
        <v>15</v>
      </c>
      <c r="E21" s="46" t="s">
        <v>15</v>
      </c>
      <c r="F21" s="47"/>
      <c r="G21" s="52"/>
      <c r="H21" s="30" t="str">
        <f t="shared" si="4"/>
        <v/>
      </c>
      <c r="I21" s="31" t="str">
        <f t="shared" si="4"/>
        <v/>
      </c>
      <c r="J21" s="15">
        <f t="shared" si="5"/>
        <v>0</v>
      </c>
      <c r="K21" s="34" t="str">
        <f t="shared" si="6"/>
        <v>高等学校</v>
      </c>
      <c r="L21" s="46" t="s">
        <v>15</v>
      </c>
      <c r="M21" s="47" t="s">
        <v>15</v>
      </c>
      <c r="N21" s="49" t="s">
        <v>15</v>
      </c>
      <c r="O21" s="48" t="s">
        <v>15</v>
      </c>
      <c r="P21" s="20" t="s">
        <v>214</v>
      </c>
      <c r="Q21" s="50" t="s">
        <v>19</v>
      </c>
      <c r="R21" s="51"/>
      <c r="S21" s="5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 t="s">
        <v>119</v>
      </c>
      <c r="AI21" s="54"/>
      <c r="AJ21" s="12" t="s">
        <v>120</v>
      </c>
    </row>
    <row r="22" spans="1:36" ht="25.95" customHeight="1">
      <c r="A22" s="15">
        <v>3</v>
      </c>
      <c r="B22" s="20" t="str">
        <f t="shared" si="3"/>
        <v>（選択）</v>
      </c>
      <c r="C22" s="45" t="s">
        <v>178</v>
      </c>
      <c r="D22" s="46" t="s">
        <v>15</v>
      </c>
      <c r="E22" s="46" t="s">
        <v>15</v>
      </c>
      <c r="F22" s="47"/>
      <c r="G22" s="52"/>
      <c r="H22" s="30" t="str">
        <f t="shared" si="4"/>
        <v/>
      </c>
      <c r="I22" s="31" t="str">
        <f t="shared" si="4"/>
        <v/>
      </c>
      <c r="J22" s="15">
        <f t="shared" si="5"/>
        <v>0</v>
      </c>
      <c r="K22" s="34" t="str">
        <f t="shared" si="6"/>
        <v>高等学校</v>
      </c>
      <c r="L22" s="46" t="s">
        <v>15</v>
      </c>
      <c r="M22" s="47" t="s">
        <v>15</v>
      </c>
      <c r="N22" s="49" t="s">
        <v>15</v>
      </c>
      <c r="O22" s="48" t="s">
        <v>15</v>
      </c>
      <c r="P22" s="20" t="s">
        <v>214</v>
      </c>
      <c r="Q22" s="50" t="s">
        <v>19</v>
      </c>
      <c r="R22" s="51"/>
      <c r="AH22" s="12" t="s">
        <v>121</v>
      </c>
      <c r="AI22" s="56"/>
      <c r="AJ22" s="56"/>
    </row>
    <row r="23" spans="1:36" ht="25.95" customHeight="1">
      <c r="A23" s="15">
        <v>4</v>
      </c>
      <c r="B23" s="20" t="str">
        <f t="shared" si="3"/>
        <v>（選択）</v>
      </c>
      <c r="C23" s="45" t="s">
        <v>178</v>
      </c>
      <c r="D23" s="46" t="s">
        <v>15</v>
      </c>
      <c r="E23" s="46" t="s">
        <v>15</v>
      </c>
      <c r="F23" s="47"/>
      <c r="G23" s="52"/>
      <c r="H23" s="30" t="str">
        <f t="shared" si="4"/>
        <v/>
      </c>
      <c r="I23" s="31" t="str">
        <f t="shared" si="4"/>
        <v/>
      </c>
      <c r="J23" s="15">
        <f t="shared" si="5"/>
        <v>0</v>
      </c>
      <c r="K23" s="34" t="str">
        <f t="shared" si="6"/>
        <v>高等学校</v>
      </c>
      <c r="L23" s="46" t="s">
        <v>15</v>
      </c>
      <c r="M23" s="47" t="s">
        <v>15</v>
      </c>
      <c r="N23" s="49" t="s">
        <v>15</v>
      </c>
      <c r="O23" s="48" t="s">
        <v>15</v>
      </c>
      <c r="P23" s="20" t="s">
        <v>214</v>
      </c>
      <c r="Q23" s="50" t="s">
        <v>19</v>
      </c>
      <c r="R23" s="51"/>
      <c r="AH23" s="12" t="s">
        <v>122</v>
      </c>
    </row>
    <row r="24" spans="1:36" ht="25.95" customHeight="1">
      <c r="A24" s="15">
        <v>5</v>
      </c>
      <c r="B24" s="20" t="str">
        <f t="shared" si="3"/>
        <v>（選択）</v>
      </c>
      <c r="C24" s="45" t="s">
        <v>178</v>
      </c>
      <c r="D24" s="46" t="s">
        <v>15</v>
      </c>
      <c r="E24" s="46" t="s">
        <v>15</v>
      </c>
      <c r="F24" s="47"/>
      <c r="G24" s="52"/>
      <c r="H24" s="30" t="str">
        <f t="shared" si="4"/>
        <v/>
      </c>
      <c r="I24" s="31" t="str">
        <f t="shared" si="4"/>
        <v/>
      </c>
      <c r="J24" s="15">
        <f t="shared" si="5"/>
        <v>0</v>
      </c>
      <c r="K24" s="34" t="str">
        <f t="shared" si="6"/>
        <v>高等学校</v>
      </c>
      <c r="L24" s="46" t="s">
        <v>15</v>
      </c>
      <c r="M24" s="47" t="s">
        <v>15</v>
      </c>
      <c r="N24" s="49" t="s">
        <v>15</v>
      </c>
      <c r="O24" s="48" t="s">
        <v>15</v>
      </c>
      <c r="P24" s="20" t="s">
        <v>214</v>
      </c>
      <c r="Q24" s="50" t="s">
        <v>19</v>
      </c>
      <c r="R24" s="51"/>
      <c r="AH24" s="12" t="s">
        <v>123</v>
      </c>
    </row>
    <row r="25" spans="1:36" ht="25.95" customHeight="1">
      <c r="A25" s="15">
        <v>6</v>
      </c>
      <c r="B25" s="20" t="str">
        <f t="shared" si="3"/>
        <v>（選択）</v>
      </c>
      <c r="C25" s="45" t="s">
        <v>178</v>
      </c>
      <c r="D25" s="46" t="s">
        <v>15</v>
      </c>
      <c r="E25" s="46" t="s">
        <v>15</v>
      </c>
      <c r="F25" s="47"/>
      <c r="G25" s="52"/>
      <c r="H25" s="30" t="str">
        <f t="shared" si="4"/>
        <v/>
      </c>
      <c r="I25" s="31" t="str">
        <f t="shared" si="4"/>
        <v/>
      </c>
      <c r="J25" s="15">
        <f t="shared" si="5"/>
        <v>0</v>
      </c>
      <c r="K25" s="34" t="str">
        <f t="shared" si="6"/>
        <v>高等学校</v>
      </c>
      <c r="L25" s="46" t="s">
        <v>15</v>
      </c>
      <c r="M25" s="47" t="s">
        <v>15</v>
      </c>
      <c r="N25" s="49" t="s">
        <v>15</v>
      </c>
      <c r="O25" s="48" t="s">
        <v>15</v>
      </c>
      <c r="P25" s="20" t="s">
        <v>214</v>
      </c>
      <c r="Q25" s="50" t="s">
        <v>19</v>
      </c>
      <c r="R25" s="51"/>
      <c r="AH25" s="12" t="s">
        <v>125</v>
      </c>
    </row>
    <row r="26" spans="1:36" ht="25.95" customHeight="1">
      <c r="A26" s="15">
        <v>7</v>
      </c>
      <c r="B26" s="20" t="str">
        <f t="shared" si="3"/>
        <v>（選択）</v>
      </c>
      <c r="C26" s="45" t="s">
        <v>178</v>
      </c>
      <c r="D26" s="46" t="s">
        <v>15</v>
      </c>
      <c r="E26" s="46" t="s">
        <v>15</v>
      </c>
      <c r="F26" s="47"/>
      <c r="G26" s="52"/>
      <c r="H26" s="30" t="str">
        <f t="shared" si="4"/>
        <v/>
      </c>
      <c r="I26" s="31" t="str">
        <f t="shared" si="4"/>
        <v/>
      </c>
      <c r="J26" s="15">
        <f t="shared" si="5"/>
        <v>0</v>
      </c>
      <c r="K26" s="34" t="str">
        <f t="shared" si="6"/>
        <v>高等学校</v>
      </c>
      <c r="L26" s="46" t="s">
        <v>15</v>
      </c>
      <c r="M26" s="47" t="s">
        <v>15</v>
      </c>
      <c r="N26" s="49" t="s">
        <v>15</v>
      </c>
      <c r="O26" s="48" t="s">
        <v>15</v>
      </c>
      <c r="P26" s="20" t="s">
        <v>214</v>
      </c>
      <c r="Q26" s="50" t="s">
        <v>19</v>
      </c>
      <c r="R26" s="51"/>
      <c r="AH26" s="12" t="s">
        <v>126</v>
      </c>
    </row>
    <row r="27" spans="1:36" ht="25.95" customHeight="1">
      <c r="A27" s="15">
        <v>8</v>
      </c>
      <c r="B27" s="20" t="str">
        <f t="shared" si="3"/>
        <v>（選択）</v>
      </c>
      <c r="C27" s="45" t="s">
        <v>178</v>
      </c>
      <c r="D27" s="46" t="s">
        <v>15</v>
      </c>
      <c r="E27" s="46" t="s">
        <v>15</v>
      </c>
      <c r="F27" s="47"/>
      <c r="G27" s="52"/>
      <c r="H27" s="30" t="str">
        <f t="shared" si="4"/>
        <v/>
      </c>
      <c r="I27" s="31" t="str">
        <f t="shared" si="4"/>
        <v/>
      </c>
      <c r="J27" s="15">
        <f t="shared" si="5"/>
        <v>0</v>
      </c>
      <c r="K27" s="34" t="str">
        <f t="shared" si="6"/>
        <v>高等学校</v>
      </c>
      <c r="L27" s="46" t="s">
        <v>15</v>
      </c>
      <c r="M27" s="47" t="s">
        <v>15</v>
      </c>
      <c r="N27" s="49" t="s">
        <v>15</v>
      </c>
      <c r="O27" s="48" t="s">
        <v>15</v>
      </c>
      <c r="P27" s="20" t="s">
        <v>214</v>
      </c>
      <c r="Q27" s="50" t="s">
        <v>19</v>
      </c>
      <c r="R27" s="51"/>
      <c r="AH27" s="12" t="s">
        <v>127</v>
      </c>
    </row>
    <row r="28" spans="1:36" ht="25.95" customHeight="1">
      <c r="A28" s="15">
        <v>9</v>
      </c>
      <c r="B28" s="20" t="str">
        <f t="shared" si="3"/>
        <v>（選択）</v>
      </c>
      <c r="C28" s="45" t="s">
        <v>178</v>
      </c>
      <c r="D28" s="46" t="s">
        <v>15</v>
      </c>
      <c r="E28" s="46" t="s">
        <v>15</v>
      </c>
      <c r="F28" s="47"/>
      <c r="G28" s="52"/>
      <c r="H28" s="30" t="str">
        <f t="shared" si="4"/>
        <v/>
      </c>
      <c r="I28" s="31" t="str">
        <f t="shared" si="4"/>
        <v/>
      </c>
      <c r="J28" s="15">
        <f t="shared" si="5"/>
        <v>0</v>
      </c>
      <c r="K28" s="34" t="str">
        <f t="shared" si="6"/>
        <v>高等学校</v>
      </c>
      <c r="L28" s="46" t="s">
        <v>15</v>
      </c>
      <c r="M28" s="47" t="s">
        <v>15</v>
      </c>
      <c r="N28" s="49" t="s">
        <v>15</v>
      </c>
      <c r="O28" s="48" t="s">
        <v>15</v>
      </c>
      <c r="P28" s="20" t="s">
        <v>214</v>
      </c>
      <c r="Q28" s="50" t="s">
        <v>19</v>
      </c>
      <c r="R28" s="51"/>
      <c r="AH28" s="12" t="s">
        <v>128</v>
      </c>
    </row>
    <row r="29" spans="1:36" ht="25.95" customHeight="1">
      <c r="A29" s="15">
        <v>10</v>
      </c>
      <c r="B29" s="20" t="str">
        <f t="shared" si="3"/>
        <v>（選択）</v>
      </c>
      <c r="C29" s="45" t="s">
        <v>178</v>
      </c>
      <c r="D29" s="46" t="s">
        <v>15</v>
      </c>
      <c r="E29" s="46" t="s">
        <v>15</v>
      </c>
      <c r="F29" s="47"/>
      <c r="G29" s="52"/>
      <c r="H29" s="30" t="str">
        <f t="shared" si="4"/>
        <v/>
      </c>
      <c r="I29" s="31" t="str">
        <f t="shared" si="4"/>
        <v/>
      </c>
      <c r="J29" s="15">
        <f t="shared" si="5"/>
        <v>0</v>
      </c>
      <c r="K29" s="34" t="str">
        <f t="shared" si="6"/>
        <v>高等学校</v>
      </c>
      <c r="L29" s="46" t="s">
        <v>15</v>
      </c>
      <c r="M29" s="47" t="s">
        <v>15</v>
      </c>
      <c r="N29" s="49" t="s">
        <v>15</v>
      </c>
      <c r="O29" s="48" t="s">
        <v>15</v>
      </c>
      <c r="P29" s="20" t="s">
        <v>214</v>
      </c>
      <c r="Q29" s="50" t="s">
        <v>19</v>
      </c>
      <c r="R29" s="51"/>
      <c r="AH29" s="12" t="s">
        <v>129</v>
      </c>
    </row>
    <row r="30" spans="1:36" ht="25.95" customHeight="1">
      <c r="A30" s="15">
        <v>11</v>
      </c>
      <c r="B30" s="20" t="str">
        <f t="shared" si="3"/>
        <v>（選択）</v>
      </c>
      <c r="C30" s="45" t="s">
        <v>178</v>
      </c>
      <c r="D30" s="46" t="s">
        <v>15</v>
      </c>
      <c r="E30" s="46" t="s">
        <v>15</v>
      </c>
      <c r="F30" s="47"/>
      <c r="G30" s="52"/>
      <c r="H30" s="30" t="str">
        <f t="shared" ref="H30:H39" si="7">PHONETIC(F30)</f>
        <v/>
      </c>
      <c r="I30" s="31" t="str">
        <f t="shared" ref="I30:I39" si="8">PHONETIC(G30)</f>
        <v/>
      </c>
      <c r="J30" s="15">
        <f t="shared" si="5"/>
        <v>0</v>
      </c>
      <c r="K30" s="34" t="str">
        <f t="shared" ref="K30:K39" si="9">$I$8</f>
        <v>高等学校</v>
      </c>
      <c r="L30" s="46" t="s">
        <v>15</v>
      </c>
      <c r="M30" s="47" t="s">
        <v>15</v>
      </c>
      <c r="N30" s="49" t="s">
        <v>15</v>
      </c>
      <c r="O30" s="48" t="s">
        <v>15</v>
      </c>
      <c r="P30" s="20" t="s">
        <v>214</v>
      </c>
      <c r="Q30" s="50" t="s">
        <v>19</v>
      </c>
      <c r="R30" s="51"/>
      <c r="AH30" s="12" t="s">
        <v>130</v>
      </c>
    </row>
    <row r="31" spans="1:36" ht="25.95" customHeight="1">
      <c r="A31" s="15">
        <v>12</v>
      </c>
      <c r="B31" s="20" t="str">
        <f t="shared" si="3"/>
        <v>（選択）</v>
      </c>
      <c r="C31" s="45" t="s">
        <v>178</v>
      </c>
      <c r="D31" s="46" t="s">
        <v>15</v>
      </c>
      <c r="E31" s="46" t="s">
        <v>15</v>
      </c>
      <c r="F31" s="47"/>
      <c r="G31" s="52"/>
      <c r="H31" s="30" t="str">
        <f t="shared" si="7"/>
        <v/>
      </c>
      <c r="I31" s="31" t="str">
        <f t="shared" si="8"/>
        <v/>
      </c>
      <c r="J31" s="15">
        <f t="shared" si="5"/>
        <v>0</v>
      </c>
      <c r="K31" s="34" t="str">
        <f t="shared" si="9"/>
        <v>高等学校</v>
      </c>
      <c r="L31" s="46" t="s">
        <v>15</v>
      </c>
      <c r="M31" s="47" t="s">
        <v>15</v>
      </c>
      <c r="N31" s="49" t="s">
        <v>15</v>
      </c>
      <c r="O31" s="48" t="s">
        <v>15</v>
      </c>
      <c r="P31" s="20" t="s">
        <v>214</v>
      </c>
      <c r="Q31" s="50" t="s">
        <v>19</v>
      </c>
      <c r="R31" s="51"/>
      <c r="AH31" s="12" t="s">
        <v>131</v>
      </c>
    </row>
    <row r="32" spans="1:36" ht="25.95" customHeight="1">
      <c r="A32" s="15">
        <v>13</v>
      </c>
      <c r="B32" s="20" t="str">
        <f t="shared" si="3"/>
        <v>（選択）</v>
      </c>
      <c r="C32" s="45" t="s">
        <v>178</v>
      </c>
      <c r="D32" s="46" t="s">
        <v>15</v>
      </c>
      <c r="E32" s="46" t="s">
        <v>15</v>
      </c>
      <c r="F32" s="47"/>
      <c r="G32" s="52"/>
      <c r="H32" s="30" t="str">
        <f t="shared" si="7"/>
        <v/>
      </c>
      <c r="I32" s="31" t="str">
        <f t="shared" si="8"/>
        <v/>
      </c>
      <c r="J32" s="15">
        <f t="shared" si="5"/>
        <v>0</v>
      </c>
      <c r="K32" s="34" t="str">
        <f t="shared" si="9"/>
        <v>高等学校</v>
      </c>
      <c r="L32" s="46" t="s">
        <v>15</v>
      </c>
      <c r="M32" s="47" t="s">
        <v>15</v>
      </c>
      <c r="N32" s="49" t="s">
        <v>15</v>
      </c>
      <c r="O32" s="48" t="s">
        <v>15</v>
      </c>
      <c r="P32" s="20" t="s">
        <v>214</v>
      </c>
      <c r="Q32" s="50" t="s">
        <v>19</v>
      </c>
      <c r="R32" s="51"/>
      <c r="AH32" s="12" t="s">
        <v>132</v>
      </c>
    </row>
    <row r="33" spans="1:34" ht="25.95" customHeight="1">
      <c r="A33" s="15">
        <v>14</v>
      </c>
      <c r="B33" s="20" t="str">
        <f t="shared" si="3"/>
        <v>（選択）</v>
      </c>
      <c r="C33" s="45" t="s">
        <v>178</v>
      </c>
      <c r="D33" s="46" t="s">
        <v>15</v>
      </c>
      <c r="E33" s="46" t="s">
        <v>15</v>
      </c>
      <c r="F33" s="47"/>
      <c r="G33" s="52"/>
      <c r="H33" s="30" t="str">
        <f t="shared" si="7"/>
        <v/>
      </c>
      <c r="I33" s="31" t="str">
        <f t="shared" si="8"/>
        <v/>
      </c>
      <c r="J33" s="15">
        <f t="shared" si="5"/>
        <v>0</v>
      </c>
      <c r="K33" s="34" t="str">
        <f t="shared" si="9"/>
        <v>高等学校</v>
      </c>
      <c r="L33" s="46" t="s">
        <v>15</v>
      </c>
      <c r="M33" s="47" t="s">
        <v>15</v>
      </c>
      <c r="N33" s="49" t="s">
        <v>15</v>
      </c>
      <c r="O33" s="48" t="s">
        <v>15</v>
      </c>
      <c r="P33" s="20" t="s">
        <v>214</v>
      </c>
      <c r="Q33" s="50" t="s">
        <v>19</v>
      </c>
      <c r="R33" s="51"/>
      <c r="AH33" s="12" t="s">
        <v>133</v>
      </c>
    </row>
    <row r="34" spans="1:34" ht="25.95" customHeight="1">
      <c r="A34" s="15">
        <v>15</v>
      </c>
      <c r="B34" s="20" t="str">
        <f t="shared" si="3"/>
        <v>（選択）</v>
      </c>
      <c r="C34" s="45" t="s">
        <v>178</v>
      </c>
      <c r="D34" s="46" t="s">
        <v>15</v>
      </c>
      <c r="E34" s="46" t="s">
        <v>15</v>
      </c>
      <c r="F34" s="47"/>
      <c r="G34" s="52"/>
      <c r="H34" s="30" t="str">
        <f t="shared" si="7"/>
        <v/>
      </c>
      <c r="I34" s="31" t="str">
        <f t="shared" si="8"/>
        <v/>
      </c>
      <c r="J34" s="15">
        <f t="shared" si="5"/>
        <v>0</v>
      </c>
      <c r="K34" s="34" t="str">
        <f t="shared" si="9"/>
        <v>高等学校</v>
      </c>
      <c r="L34" s="46" t="s">
        <v>15</v>
      </c>
      <c r="M34" s="47" t="s">
        <v>15</v>
      </c>
      <c r="N34" s="49" t="s">
        <v>15</v>
      </c>
      <c r="O34" s="48" t="s">
        <v>15</v>
      </c>
      <c r="P34" s="20" t="s">
        <v>214</v>
      </c>
      <c r="Q34" s="50" t="s">
        <v>19</v>
      </c>
      <c r="R34" s="51"/>
      <c r="AH34" s="12" t="s">
        <v>134</v>
      </c>
    </row>
    <row r="35" spans="1:34" ht="25.95" customHeight="1">
      <c r="A35" s="15">
        <v>16</v>
      </c>
      <c r="B35" s="20" t="str">
        <f t="shared" si="3"/>
        <v>（選択）</v>
      </c>
      <c r="C35" s="45" t="s">
        <v>178</v>
      </c>
      <c r="D35" s="46" t="s">
        <v>15</v>
      </c>
      <c r="E35" s="46" t="s">
        <v>15</v>
      </c>
      <c r="F35" s="47"/>
      <c r="G35" s="52"/>
      <c r="H35" s="30" t="str">
        <f t="shared" si="7"/>
        <v/>
      </c>
      <c r="I35" s="31" t="str">
        <f t="shared" si="8"/>
        <v/>
      </c>
      <c r="J35" s="15">
        <f t="shared" si="5"/>
        <v>0</v>
      </c>
      <c r="K35" s="34" t="str">
        <f t="shared" si="9"/>
        <v>高等学校</v>
      </c>
      <c r="L35" s="46" t="s">
        <v>15</v>
      </c>
      <c r="M35" s="47" t="s">
        <v>15</v>
      </c>
      <c r="N35" s="49" t="s">
        <v>15</v>
      </c>
      <c r="O35" s="48" t="s">
        <v>15</v>
      </c>
      <c r="P35" s="20" t="s">
        <v>214</v>
      </c>
      <c r="Q35" s="50" t="s">
        <v>19</v>
      </c>
      <c r="R35" s="51"/>
      <c r="AH35" s="12" t="s">
        <v>135</v>
      </c>
    </row>
    <row r="36" spans="1:34" ht="25.95" customHeight="1">
      <c r="A36" s="15">
        <v>17</v>
      </c>
      <c r="B36" s="20" t="str">
        <f t="shared" si="3"/>
        <v>（選択）</v>
      </c>
      <c r="C36" s="45" t="s">
        <v>178</v>
      </c>
      <c r="D36" s="46" t="s">
        <v>15</v>
      </c>
      <c r="E36" s="46" t="s">
        <v>15</v>
      </c>
      <c r="F36" s="47"/>
      <c r="G36" s="52"/>
      <c r="H36" s="30" t="str">
        <f t="shared" si="7"/>
        <v/>
      </c>
      <c r="I36" s="31" t="str">
        <f t="shared" si="8"/>
        <v/>
      </c>
      <c r="J36" s="15">
        <f t="shared" si="5"/>
        <v>0</v>
      </c>
      <c r="K36" s="34" t="str">
        <f t="shared" si="9"/>
        <v>高等学校</v>
      </c>
      <c r="L36" s="46" t="s">
        <v>15</v>
      </c>
      <c r="M36" s="47" t="s">
        <v>15</v>
      </c>
      <c r="N36" s="49" t="s">
        <v>15</v>
      </c>
      <c r="O36" s="48" t="s">
        <v>15</v>
      </c>
      <c r="P36" s="20" t="s">
        <v>214</v>
      </c>
      <c r="Q36" s="50" t="s">
        <v>19</v>
      </c>
      <c r="R36" s="51"/>
      <c r="AH36" s="12" t="s">
        <v>136</v>
      </c>
    </row>
    <row r="37" spans="1:34" ht="25.95" customHeight="1">
      <c r="A37" s="15">
        <v>18</v>
      </c>
      <c r="B37" s="20" t="str">
        <f t="shared" si="3"/>
        <v>（選択）</v>
      </c>
      <c r="C37" s="45" t="s">
        <v>178</v>
      </c>
      <c r="D37" s="46" t="s">
        <v>15</v>
      </c>
      <c r="E37" s="46" t="s">
        <v>15</v>
      </c>
      <c r="F37" s="47"/>
      <c r="G37" s="52"/>
      <c r="H37" s="30" t="str">
        <f t="shared" si="7"/>
        <v/>
      </c>
      <c r="I37" s="31" t="str">
        <f t="shared" si="8"/>
        <v/>
      </c>
      <c r="J37" s="15">
        <f t="shared" si="5"/>
        <v>0</v>
      </c>
      <c r="K37" s="34" t="str">
        <f t="shared" si="9"/>
        <v>高等学校</v>
      </c>
      <c r="L37" s="46" t="s">
        <v>15</v>
      </c>
      <c r="M37" s="47" t="s">
        <v>15</v>
      </c>
      <c r="N37" s="49" t="s">
        <v>15</v>
      </c>
      <c r="O37" s="48" t="s">
        <v>15</v>
      </c>
      <c r="P37" s="20" t="s">
        <v>214</v>
      </c>
      <c r="Q37" s="50" t="s">
        <v>19</v>
      </c>
      <c r="R37" s="51"/>
      <c r="AH37" s="12" t="s">
        <v>137</v>
      </c>
    </row>
    <row r="38" spans="1:34" ht="25.95" customHeight="1">
      <c r="A38" s="15">
        <v>19</v>
      </c>
      <c r="B38" s="20" t="str">
        <f t="shared" si="3"/>
        <v>（選択）</v>
      </c>
      <c r="C38" s="45" t="s">
        <v>178</v>
      </c>
      <c r="D38" s="46" t="s">
        <v>15</v>
      </c>
      <c r="E38" s="46" t="s">
        <v>15</v>
      </c>
      <c r="F38" s="47"/>
      <c r="G38" s="52"/>
      <c r="H38" s="30" t="str">
        <f t="shared" si="7"/>
        <v/>
      </c>
      <c r="I38" s="31" t="str">
        <f t="shared" si="8"/>
        <v/>
      </c>
      <c r="J38" s="15">
        <f t="shared" si="5"/>
        <v>0</v>
      </c>
      <c r="K38" s="34" t="str">
        <f t="shared" si="9"/>
        <v>高等学校</v>
      </c>
      <c r="L38" s="46" t="s">
        <v>15</v>
      </c>
      <c r="M38" s="47" t="s">
        <v>15</v>
      </c>
      <c r="N38" s="49" t="s">
        <v>15</v>
      </c>
      <c r="O38" s="48" t="s">
        <v>15</v>
      </c>
      <c r="P38" s="20" t="s">
        <v>214</v>
      </c>
      <c r="Q38" s="50" t="s">
        <v>19</v>
      </c>
      <c r="R38" s="51"/>
    </row>
    <row r="39" spans="1:34" ht="25.95" customHeight="1">
      <c r="A39" s="15">
        <v>20</v>
      </c>
      <c r="B39" s="20" t="str">
        <f t="shared" si="3"/>
        <v>（選択）</v>
      </c>
      <c r="C39" s="45" t="s">
        <v>178</v>
      </c>
      <c r="D39" s="46" t="s">
        <v>15</v>
      </c>
      <c r="E39" s="46" t="s">
        <v>15</v>
      </c>
      <c r="F39" s="47"/>
      <c r="G39" s="52"/>
      <c r="H39" s="30" t="str">
        <f t="shared" si="7"/>
        <v/>
      </c>
      <c r="I39" s="31" t="str">
        <f t="shared" si="8"/>
        <v/>
      </c>
      <c r="J39" s="15">
        <f t="shared" si="5"/>
        <v>0</v>
      </c>
      <c r="K39" s="34" t="str">
        <f t="shared" si="9"/>
        <v>高等学校</v>
      </c>
      <c r="L39" s="46" t="s">
        <v>15</v>
      </c>
      <c r="M39" s="47" t="s">
        <v>15</v>
      </c>
      <c r="N39" s="49" t="s">
        <v>15</v>
      </c>
      <c r="O39" s="48" t="s">
        <v>15</v>
      </c>
      <c r="P39" s="20" t="s">
        <v>214</v>
      </c>
      <c r="Q39" s="50" t="s">
        <v>19</v>
      </c>
      <c r="R39" s="51"/>
    </row>
  </sheetData>
  <sheetProtection algorithmName="SHA-512" hashValue="gw++PULc3q/QBh5OKWGuvixEPO8ES0eRBrWGZWBUf7YLsNUmdSoHeCKxj+Dv+jbL8ni9HGmEOs7SU63O/c3X6Q==" saltValue="raZLGwJFaqR9MzhLx996Iw==" spinCount="100000" sheet="1" objects="1" scenarios="1"/>
  <mergeCells count="18">
    <mergeCell ref="L4:O4"/>
    <mergeCell ref="A6:A7"/>
    <mergeCell ref="C6:D6"/>
    <mergeCell ref="E6:F6"/>
    <mergeCell ref="G6:I7"/>
    <mergeCell ref="J6:K7"/>
    <mergeCell ref="A17:C18"/>
    <mergeCell ref="D17:D19"/>
    <mergeCell ref="E17:E19"/>
    <mergeCell ref="F17:G18"/>
    <mergeCell ref="H17:I18"/>
    <mergeCell ref="L17:L19"/>
    <mergeCell ref="M17:O19"/>
    <mergeCell ref="P17:R18"/>
    <mergeCell ref="G8:H8"/>
    <mergeCell ref="J8:K8"/>
    <mergeCell ref="H11:I11"/>
    <mergeCell ref="J17:K19"/>
  </mergeCells>
  <phoneticPr fontId="2"/>
  <conditionalFormatting sqref="A8">
    <cfRule type="expression" dxfId="37" priority="1">
      <formula>ISNA($A$8)</formula>
    </cfRule>
    <cfRule type="containsErrors" dxfId="36" priority="12">
      <formula>ISERROR(A8)</formula>
    </cfRule>
  </conditionalFormatting>
  <conditionalFormatting sqref="B12:B14 B20:B39">
    <cfRule type="cellIs" dxfId="35" priority="9" operator="equal">
      <formula>0</formula>
    </cfRule>
  </conditionalFormatting>
  <conditionalFormatting sqref="B12:B14 I12:I14 B20:B39 K20:K39">
    <cfRule type="cellIs" dxfId="34" priority="4" operator="equal">
      <formula>"（選択）"</formula>
    </cfRule>
  </conditionalFormatting>
  <conditionalFormatting sqref="B12:B14">
    <cfRule type="cellIs" dxfId="33" priority="11" operator="equal">
      <formula>"（選択）"</formula>
    </cfRule>
    <cfRule type="cellIs" dxfId="32" priority="17" operator="equal">
      <formula>"（選択）"</formula>
    </cfRule>
    <cfRule type="cellIs" dxfId="31" priority="18" operator="equal">
      <formula>0</formula>
    </cfRule>
    <cfRule type="cellIs" dxfId="30" priority="19" operator="equal">
      <formula>0</formula>
    </cfRule>
  </conditionalFormatting>
  <conditionalFormatting sqref="B20:B39">
    <cfRule type="cellIs" dxfId="29" priority="10" operator="equal">
      <formula>"（選択）"</formula>
    </cfRule>
    <cfRule type="cellIs" dxfId="28" priority="13" operator="equal">
      <formula>"（選択）"</formula>
    </cfRule>
    <cfRule type="cellIs" dxfId="27" priority="14" operator="equal">
      <formula>0</formula>
    </cfRule>
    <cfRule type="cellIs" dxfId="26" priority="15" operator="equal">
      <formula>0</formula>
    </cfRule>
    <cfRule type="cellIs" dxfId="25" priority="16" operator="equal">
      <formula>0</formula>
    </cfRule>
  </conditionalFormatting>
  <conditionalFormatting sqref="H12:H14">
    <cfRule type="cellIs" dxfId="24" priority="2" operator="equal">
      <formula>0</formula>
    </cfRule>
    <cfRule type="cellIs" dxfId="23" priority="7" operator="equal">
      <formula>0</formula>
    </cfRule>
  </conditionalFormatting>
  <conditionalFormatting sqref="I12:I14">
    <cfRule type="cellIs" dxfId="22" priority="8" operator="equal">
      <formula>"（選択）"</formula>
    </cfRule>
  </conditionalFormatting>
  <conditionalFormatting sqref="J20:J39">
    <cfRule type="cellIs" dxfId="21" priority="3" operator="equal">
      <formula>0</formula>
    </cfRule>
    <cfRule type="cellIs" dxfId="20" priority="5" operator="equal">
      <formula>0</formula>
    </cfRule>
  </conditionalFormatting>
  <conditionalFormatting sqref="K20:K39">
    <cfRule type="cellIs" dxfId="19" priority="6" operator="equal">
      <formula>"（選択）"</formula>
    </cfRule>
  </conditionalFormatting>
  <dataValidations count="10">
    <dataValidation type="list" allowBlank="1" showInputMessage="1" showErrorMessage="1" sqref="D20:D39">
      <formula1>$W$6:$W$8</formula1>
    </dataValidation>
    <dataValidation type="list" allowBlank="1" showInputMessage="1" showErrorMessage="1" sqref="B8">
      <formula1>$Y$6:$Y$14</formula1>
    </dataValidation>
    <dataValidation type="list" allowBlank="1" showInputMessage="1" showErrorMessage="1" sqref="O20:O39">
      <formula1>$AH$6:$AH$37</formula1>
    </dataValidation>
    <dataValidation type="list" allowBlank="1" showInputMessage="1" showErrorMessage="1" sqref="K4">
      <formula1>$AL$6:$AL$9</formula1>
    </dataValidation>
    <dataValidation type="list" allowBlank="1" showInputMessage="1" showErrorMessage="1" sqref="N20:N39">
      <formula1>$AG$6:$AG$18</formula1>
    </dataValidation>
    <dataValidation type="list" allowBlank="1" showInputMessage="1" showErrorMessage="1" sqref="C12:C14">
      <formula1>$AI$6:$AI$9</formula1>
    </dataValidation>
    <dataValidation type="list" allowBlank="1" showInputMessage="1" showErrorMessage="1" sqref="E20:E39">
      <formula1>$T$6:$T$16</formula1>
    </dataValidation>
    <dataValidation type="list" allowBlank="1" showInputMessage="1" showErrorMessage="1" sqref="L20:L39">
      <formula1>$AB$6:$AB$8</formula1>
    </dataValidation>
    <dataValidation type="list" allowBlank="1" showInputMessage="1" showErrorMessage="1" sqref="M20:M39">
      <formula1>$AE$6:$AE$9</formula1>
    </dataValidation>
    <dataValidation type="list" allowBlank="1" showInputMessage="1" showErrorMessage="1" sqref="J12:J14">
      <formula1>$AK$6:$AK$9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70" orientation="landscape" r:id="rId1"/>
  <headerFooter>
    <oddHeader>&amp;R&amp;"游明朝,標準"&amp;A</oddHeader>
    <oddFooter>&amp;R&amp;"游明朝,標準"&amp;10&amp;P / &amp;N 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2" r:id="rId4" name="Check Box 4">
              <controlPr defaultSize="0" autoFill="0" autoLine="0" autoPict="0">
                <anchor moveWithCells="1">
                  <from>
                    <xdr:col>10</xdr:col>
                    <xdr:colOff>304800</xdr:colOff>
                    <xdr:row>11</xdr:row>
                    <xdr:rowOff>38100</xdr:rowOff>
                  </from>
                  <to>
                    <xdr:col>10</xdr:col>
                    <xdr:colOff>701040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5" name="Check Box 5">
              <controlPr defaultSize="0" autoFill="0" autoLine="0" autoPict="0">
                <anchor moveWithCells="1">
                  <from>
                    <xdr:col>10</xdr:col>
                    <xdr:colOff>304800</xdr:colOff>
                    <xdr:row>12</xdr:row>
                    <xdr:rowOff>38100</xdr:rowOff>
                  </from>
                  <to>
                    <xdr:col>10</xdr:col>
                    <xdr:colOff>701040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6" name="Check Box 6">
              <controlPr defaultSize="0" autoFill="0" autoLine="0" autoPict="0">
                <anchor moveWithCells="1">
                  <from>
                    <xdr:col>10</xdr:col>
                    <xdr:colOff>304800</xdr:colOff>
                    <xdr:row>13</xdr:row>
                    <xdr:rowOff>38100</xdr:rowOff>
                  </from>
                  <to>
                    <xdr:col>10</xdr:col>
                    <xdr:colOff>701040</xdr:colOff>
                    <xdr:row>13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L37"/>
  <sheetViews>
    <sheetView showGridLines="0" zoomScale="80" zoomScaleNormal="80" zoomScaleSheetLayoutView="100" workbookViewId="0">
      <selection activeCell="S1" sqref="S1:AL1048576"/>
    </sheetView>
  </sheetViews>
  <sheetFormatPr defaultColWidth="8.88671875" defaultRowHeight="25.95" customHeight="1"/>
  <cols>
    <col min="1" max="1" width="5.21875" style="57" bestFit="1" customWidth="1"/>
    <col min="2" max="2" width="14.33203125" style="13" customWidth="1"/>
    <col min="3" max="3" width="11.88671875" style="13" bestFit="1" customWidth="1"/>
    <col min="4" max="11" width="11.6640625" style="13" customWidth="1"/>
    <col min="12" max="12" width="8.88671875" style="13"/>
    <col min="13" max="13" width="14.21875" style="13" customWidth="1"/>
    <col min="14" max="14" width="8.44140625" style="13" bestFit="1" customWidth="1"/>
    <col min="15" max="15" width="8.88671875" style="13"/>
    <col min="16" max="16" width="10.77734375" style="13" customWidth="1"/>
    <col min="17" max="17" width="2.77734375" style="13" bestFit="1" customWidth="1"/>
    <col min="18" max="18" width="8.88671875" style="13"/>
    <col min="19" max="22" width="13.109375" style="12" hidden="1" customWidth="1"/>
    <col min="23" max="23" width="4" style="12" hidden="1" customWidth="1"/>
    <col min="24" max="24" width="9.21875" style="12" hidden="1" customWidth="1"/>
    <col min="25" max="25" width="9.109375" style="12" hidden="1" customWidth="1"/>
    <col min="26" max="26" width="11.109375" style="12" hidden="1" customWidth="1"/>
    <col min="27" max="29" width="8.88671875" style="12" hidden="1" customWidth="1"/>
    <col min="30" max="32" width="19.88671875" style="12" hidden="1" customWidth="1"/>
    <col min="33" max="36" width="8.88671875" style="12" hidden="1" customWidth="1"/>
    <col min="37" max="38" width="8.88671875" style="13" hidden="1" customWidth="1"/>
    <col min="39" max="16384" width="8.88671875" style="13"/>
  </cols>
  <sheetData>
    <row r="1" spans="1:38" ht="25.95" customHeight="1">
      <c r="A1" s="9" t="s">
        <v>217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</row>
    <row r="3" spans="1:38" ht="25.95" customHeight="1">
      <c r="A3" s="70"/>
      <c r="B3" s="71" t="s">
        <v>160</v>
      </c>
      <c r="C3" s="71"/>
      <c r="D3" s="71"/>
      <c r="E3" s="71"/>
      <c r="F3" s="72"/>
      <c r="H3" s="71" t="s">
        <v>206</v>
      </c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38" ht="25.95" customHeight="1">
      <c r="A4" s="70"/>
      <c r="B4" s="71"/>
      <c r="C4" s="73"/>
      <c r="D4" s="71" t="s">
        <v>165</v>
      </c>
      <c r="E4" s="71"/>
      <c r="F4" s="72"/>
      <c r="G4" s="72"/>
      <c r="H4" s="72"/>
      <c r="I4" s="72"/>
      <c r="J4" s="74"/>
      <c r="K4" s="74"/>
      <c r="L4" s="106" t="str">
        <f>CONCATENATE(C8," ",D8)</f>
        <v xml:space="preserve"> </v>
      </c>
      <c r="M4" s="106"/>
      <c r="N4" s="106"/>
      <c r="O4" s="106"/>
      <c r="P4" s="70" t="s">
        <v>161</v>
      </c>
      <c r="Q4" s="72"/>
      <c r="R4" s="72"/>
    </row>
    <row r="5" spans="1:38" ht="25.95" customHeight="1">
      <c r="A5" s="75" t="s">
        <v>16</v>
      </c>
      <c r="B5" s="76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S5" s="12" t="s">
        <v>141</v>
      </c>
      <c r="T5" s="12" t="s">
        <v>22</v>
      </c>
      <c r="U5" s="12" t="s">
        <v>209</v>
      </c>
      <c r="V5" s="12" t="s">
        <v>174</v>
      </c>
      <c r="W5" s="12" t="s">
        <v>25</v>
      </c>
      <c r="X5" s="12" t="s">
        <v>26</v>
      </c>
      <c r="Y5" s="12" t="s">
        <v>8</v>
      </c>
      <c r="Z5" s="12" t="s">
        <v>2</v>
      </c>
      <c r="AA5" s="12" t="s">
        <v>6</v>
      </c>
      <c r="AB5" s="12" t="s">
        <v>6</v>
      </c>
      <c r="AC5" s="12" t="s">
        <v>6</v>
      </c>
      <c r="AD5" s="12" t="s">
        <v>27</v>
      </c>
      <c r="AE5" s="12" t="s">
        <v>27</v>
      </c>
      <c r="AF5" s="12" t="s">
        <v>27</v>
      </c>
      <c r="AG5" s="12" t="s">
        <v>28</v>
      </c>
      <c r="AH5" s="12" t="s">
        <v>29</v>
      </c>
      <c r="AI5" s="12" t="s">
        <v>30</v>
      </c>
      <c r="AJ5" s="12" t="s">
        <v>31</v>
      </c>
      <c r="AK5" s="12" t="s">
        <v>151</v>
      </c>
      <c r="AL5" s="12" t="s">
        <v>162</v>
      </c>
    </row>
    <row r="6" spans="1:38" ht="19.8" customHeight="1">
      <c r="A6" s="102" t="s">
        <v>11</v>
      </c>
      <c r="B6" s="14" t="s">
        <v>8</v>
      </c>
      <c r="C6" s="104" t="s">
        <v>5</v>
      </c>
      <c r="D6" s="105"/>
      <c r="E6" s="104" t="s">
        <v>169</v>
      </c>
      <c r="F6" s="105"/>
      <c r="G6" s="109" t="s">
        <v>193</v>
      </c>
      <c r="H6" s="110"/>
      <c r="I6" s="111"/>
      <c r="J6" s="115" t="s">
        <v>200</v>
      </c>
      <c r="K6" s="116"/>
      <c r="S6" s="12" t="s">
        <v>15</v>
      </c>
      <c r="T6" s="12" t="s">
        <v>15</v>
      </c>
      <c r="U6" s="12" t="s">
        <v>15</v>
      </c>
      <c r="V6" s="12" t="s">
        <v>15</v>
      </c>
      <c r="W6" s="12" t="s">
        <v>15</v>
      </c>
      <c r="Y6" s="12" t="s">
        <v>15</v>
      </c>
      <c r="Z6" s="12" t="s">
        <v>15</v>
      </c>
      <c r="AA6" s="12" t="s">
        <v>15</v>
      </c>
      <c r="AB6" s="12" t="s">
        <v>15</v>
      </c>
      <c r="AC6" s="12" t="s">
        <v>15</v>
      </c>
      <c r="AD6" s="12" t="s">
        <v>15</v>
      </c>
      <c r="AE6" s="12" t="s">
        <v>15</v>
      </c>
      <c r="AF6" s="12" t="s">
        <v>15</v>
      </c>
      <c r="AG6" s="12" t="s">
        <v>15</v>
      </c>
      <c r="AH6" s="12" t="s">
        <v>15</v>
      </c>
      <c r="AI6" s="12" t="s">
        <v>15</v>
      </c>
      <c r="AJ6" s="12" t="s">
        <v>15</v>
      </c>
      <c r="AK6" s="12" t="s">
        <v>15</v>
      </c>
      <c r="AL6" s="12" t="s">
        <v>15</v>
      </c>
    </row>
    <row r="7" spans="1:38" ht="14.4">
      <c r="A7" s="103"/>
      <c r="B7" s="15" t="s">
        <v>13</v>
      </c>
      <c r="C7" s="16" t="s">
        <v>0</v>
      </c>
      <c r="D7" s="17" t="s">
        <v>1</v>
      </c>
      <c r="E7" s="16" t="s">
        <v>167</v>
      </c>
      <c r="F7" s="17" t="s">
        <v>168</v>
      </c>
      <c r="G7" s="112"/>
      <c r="H7" s="113"/>
      <c r="I7" s="114"/>
      <c r="J7" s="117"/>
      <c r="K7" s="118"/>
      <c r="S7" s="12" t="s">
        <v>142</v>
      </c>
      <c r="T7" s="12" t="s">
        <v>32</v>
      </c>
      <c r="U7" s="12" t="s">
        <v>33</v>
      </c>
      <c r="V7" s="12" t="s">
        <v>34</v>
      </c>
      <c r="W7" s="12" t="s">
        <v>173</v>
      </c>
      <c r="X7" s="12">
        <v>1</v>
      </c>
      <c r="Y7" s="12" t="s">
        <v>88</v>
      </c>
      <c r="Z7" s="12" t="s">
        <v>35</v>
      </c>
      <c r="AA7" s="12" t="s">
        <v>152</v>
      </c>
      <c r="AB7" s="12" t="s">
        <v>158</v>
      </c>
      <c r="AC7" s="12" t="s">
        <v>36</v>
      </c>
      <c r="AD7" s="12" t="s">
        <v>157</v>
      </c>
      <c r="AE7" s="12" t="s">
        <v>155</v>
      </c>
      <c r="AF7" s="12" t="s">
        <v>38</v>
      </c>
      <c r="AG7" s="12" t="s">
        <v>39</v>
      </c>
      <c r="AH7" s="12" t="s">
        <v>40</v>
      </c>
      <c r="AI7" s="12" t="s">
        <v>138</v>
      </c>
      <c r="AJ7" s="12" t="s">
        <v>41</v>
      </c>
      <c r="AK7" s="12" t="s">
        <v>175</v>
      </c>
      <c r="AL7" s="12" t="s">
        <v>163</v>
      </c>
    </row>
    <row r="8" spans="1:38" ht="34.799999999999997" customHeight="1">
      <c r="A8" s="18" t="str">
        <f>IF(B8="","",INDEX($X$7:$X$14,MATCH(B8,$Y$7:$Y$14,0)))</f>
        <v/>
      </c>
      <c r="B8" s="64"/>
      <c r="C8" s="65"/>
      <c r="D8" s="66"/>
      <c r="E8" s="30" t="str">
        <f>PHONETIC(C8)</f>
        <v/>
      </c>
      <c r="F8" s="31" t="str">
        <f>PHONETIC(D8)</f>
        <v/>
      </c>
      <c r="G8" s="107"/>
      <c r="H8" s="108"/>
      <c r="I8" s="19" t="s">
        <v>9</v>
      </c>
      <c r="J8" s="120"/>
      <c r="K8" s="121"/>
      <c r="S8" s="12" t="s">
        <v>143</v>
      </c>
      <c r="T8" s="12" t="s">
        <v>43</v>
      </c>
      <c r="U8" s="12" t="s">
        <v>44</v>
      </c>
      <c r="V8" s="12" t="s">
        <v>45</v>
      </c>
      <c r="W8" s="12" t="s">
        <v>174</v>
      </c>
      <c r="X8" s="12">
        <v>2</v>
      </c>
      <c r="Y8" s="12" t="s">
        <v>94</v>
      </c>
      <c r="Z8" s="12" t="s">
        <v>46</v>
      </c>
      <c r="AA8" s="12" t="s">
        <v>153</v>
      </c>
      <c r="AB8" s="12" t="s">
        <v>159</v>
      </c>
      <c r="AC8" s="12" t="s">
        <v>47</v>
      </c>
      <c r="AD8" s="12" t="s">
        <v>176</v>
      </c>
      <c r="AE8" s="12" t="s">
        <v>156</v>
      </c>
      <c r="AF8" s="12" t="s">
        <v>48</v>
      </c>
      <c r="AG8" s="12" t="s">
        <v>49</v>
      </c>
      <c r="AH8" s="12" t="s">
        <v>50</v>
      </c>
      <c r="AI8" s="12" t="s">
        <v>139</v>
      </c>
      <c r="AJ8" s="12" t="s">
        <v>51</v>
      </c>
      <c r="AK8" s="13" t="s">
        <v>204</v>
      </c>
      <c r="AL8" s="12" t="s">
        <v>138</v>
      </c>
    </row>
    <row r="9" spans="1:38" ht="25.8" customHeight="1">
      <c r="A9" s="78"/>
      <c r="G9" s="57"/>
      <c r="H9" s="57"/>
      <c r="I9" s="79"/>
      <c r="J9" s="79"/>
      <c r="K9" s="79"/>
      <c r="S9" s="12" t="s">
        <v>144</v>
      </c>
      <c r="T9" s="12" t="s">
        <v>52</v>
      </c>
      <c r="U9" s="12" t="s">
        <v>53</v>
      </c>
      <c r="V9" s="12" t="s">
        <v>54</v>
      </c>
      <c r="X9" s="12">
        <v>3</v>
      </c>
      <c r="Y9" s="12" t="s">
        <v>101</v>
      </c>
      <c r="Z9" s="12" t="s">
        <v>9</v>
      </c>
      <c r="AA9" s="12" t="s">
        <v>154</v>
      </c>
      <c r="AC9" s="12" t="s">
        <v>55</v>
      </c>
      <c r="AD9" s="12" t="s">
        <v>213</v>
      </c>
      <c r="AE9" s="12" t="s">
        <v>157</v>
      </c>
      <c r="AF9" s="12" t="s">
        <v>56</v>
      </c>
      <c r="AG9" s="12" t="s">
        <v>57</v>
      </c>
      <c r="AH9" s="12" t="s">
        <v>58</v>
      </c>
      <c r="AI9" s="12" t="s">
        <v>140</v>
      </c>
      <c r="AJ9" s="12" t="s">
        <v>59</v>
      </c>
      <c r="AK9" s="13" t="s">
        <v>205</v>
      </c>
      <c r="AL9" s="13" t="s">
        <v>164</v>
      </c>
    </row>
    <row r="10" spans="1:38" ht="25.8" customHeight="1">
      <c r="A10" s="75" t="s">
        <v>195</v>
      </c>
      <c r="B10" s="76"/>
      <c r="C10" s="76"/>
      <c r="D10" s="76"/>
      <c r="E10" s="76"/>
      <c r="F10" s="76"/>
      <c r="G10" s="76"/>
      <c r="H10" s="76"/>
      <c r="I10" s="76"/>
      <c r="J10" s="76"/>
      <c r="S10" s="12" t="s">
        <v>42</v>
      </c>
      <c r="T10" s="12" t="s">
        <v>60</v>
      </c>
      <c r="U10" s="12" t="s">
        <v>61</v>
      </c>
      <c r="V10" s="12" t="s">
        <v>62</v>
      </c>
      <c r="X10" s="12">
        <v>4</v>
      </c>
      <c r="Y10" s="12" t="s">
        <v>105</v>
      </c>
      <c r="AC10" s="12" t="s">
        <v>63</v>
      </c>
      <c r="AF10" s="12" t="s">
        <v>155</v>
      </c>
      <c r="AG10" s="12" t="s">
        <v>64</v>
      </c>
      <c r="AH10" s="12" t="s">
        <v>65</v>
      </c>
      <c r="AJ10" s="12" t="s">
        <v>66</v>
      </c>
    </row>
    <row r="11" spans="1:38" ht="25.95" customHeight="1">
      <c r="A11" s="20" t="s">
        <v>11</v>
      </c>
      <c r="B11" s="21" t="s">
        <v>8</v>
      </c>
      <c r="C11" s="22" t="s">
        <v>18</v>
      </c>
      <c r="D11" s="23" t="s">
        <v>0</v>
      </c>
      <c r="E11" s="24" t="s">
        <v>1</v>
      </c>
      <c r="F11" s="23" t="s">
        <v>167</v>
      </c>
      <c r="G11" s="25" t="s">
        <v>168</v>
      </c>
      <c r="H11" s="119" t="s">
        <v>193</v>
      </c>
      <c r="I11" s="119"/>
      <c r="J11" s="22" t="s">
        <v>203</v>
      </c>
      <c r="K11" s="26" t="s">
        <v>192</v>
      </c>
      <c r="S11" s="12" t="s">
        <v>145</v>
      </c>
      <c r="T11" s="12" t="s">
        <v>67</v>
      </c>
      <c r="U11" s="12" t="s">
        <v>68</v>
      </c>
      <c r="V11" s="12" t="s">
        <v>69</v>
      </c>
      <c r="X11" s="12">
        <v>5</v>
      </c>
      <c r="Y11" s="12" t="s">
        <v>109</v>
      </c>
      <c r="AG11" s="12" t="s">
        <v>70</v>
      </c>
      <c r="AH11" s="12" t="s">
        <v>71</v>
      </c>
      <c r="AJ11" s="12" t="s">
        <v>72</v>
      </c>
    </row>
    <row r="12" spans="1:38" ht="25.95" customHeight="1">
      <c r="A12" s="15">
        <v>1</v>
      </c>
      <c r="B12" s="15">
        <f t="shared" ref="B12:B14" si="0">$B$8</f>
        <v>0</v>
      </c>
      <c r="C12" s="27" t="s">
        <v>15</v>
      </c>
      <c r="D12" s="28"/>
      <c r="E12" s="29"/>
      <c r="F12" s="30" t="str">
        <f>PHONETIC(D12)</f>
        <v/>
      </c>
      <c r="G12" s="31" t="str">
        <f>PHONETIC(E12)</f>
        <v/>
      </c>
      <c r="H12" s="20">
        <f>$G$8</f>
        <v>0</v>
      </c>
      <c r="I12" s="19" t="str">
        <f>$I$8</f>
        <v>高等学校</v>
      </c>
      <c r="J12" s="27" t="s">
        <v>15</v>
      </c>
      <c r="K12" s="68"/>
      <c r="S12" s="12" t="s">
        <v>146</v>
      </c>
      <c r="T12" s="12" t="s">
        <v>73</v>
      </c>
      <c r="U12" s="12" t="s">
        <v>74</v>
      </c>
      <c r="V12" s="12" t="s">
        <v>75</v>
      </c>
      <c r="X12" s="12">
        <v>6</v>
      </c>
      <c r="Y12" s="12" t="s">
        <v>113</v>
      </c>
      <c r="AG12" s="12" t="s">
        <v>76</v>
      </c>
      <c r="AH12" s="12" t="s">
        <v>77</v>
      </c>
      <c r="AJ12" s="12" t="s">
        <v>78</v>
      </c>
    </row>
    <row r="13" spans="1:38" ht="25.95" customHeight="1">
      <c r="A13" s="20">
        <v>2</v>
      </c>
      <c r="B13" s="20">
        <f t="shared" si="0"/>
        <v>0</v>
      </c>
      <c r="C13" s="27" t="s">
        <v>15</v>
      </c>
      <c r="D13" s="32"/>
      <c r="E13" s="33"/>
      <c r="F13" s="30" t="str">
        <f t="shared" ref="F13:G14" si="1">PHONETIC(D13)</f>
        <v/>
      </c>
      <c r="G13" s="31" t="str">
        <f t="shared" si="1"/>
        <v/>
      </c>
      <c r="H13" s="15">
        <f t="shared" ref="H13:H14" si="2">$G$8</f>
        <v>0</v>
      </c>
      <c r="I13" s="34" t="str">
        <f>$I$8</f>
        <v>高等学校</v>
      </c>
      <c r="J13" s="27" t="s">
        <v>15</v>
      </c>
      <c r="K13" s="68"/>
      <c r="S13" s="12" t="s">
        <v>147</v>
      </c>
      <c r="T13" s="12" t="s">
        <v>79</v>
      </c>
      <c r="U13" s="12" t="s">
        <v>80</v>
      </c>
      <c r="V13" s="12" t="s">
        <v>81</v>
      </c>
      <c r="X13" s="12">
        <v>7</v>
      </c>
      <c r="Y13" s="35" t="s">
        <v>116</v>
      </c>
      <c r="AG13" s="12" t="s">
        <v>82</v>
      </c>
      <c r="AH13" s="12" t="s">
        <v>83</v>
      </c>
      <c r="AJ13" s="12" t="s">
        <v>84</v>
      </c>
    </row>
    <row r="14" spans="1:38" ht="25.95" customHeight="1">
      <c r="A14" s="20">
        <v>3</v>
      </c>
      <c r="B14" s="20">
        <f t="shared" si="0"/>
        <v>0</v>
      </c>
      <c r="C14" s="27" t="s">
        <v>15</v>
      </c>
      <c r="D14" s="32"/>
      <c r="E14" s="33"/>
      <c r="F14" s="30" t="str">
        <f t="shared" si="1"/>
        <v/>
      </c>
      <c r="G14" s="31" t="str">
        <f t="shared" si="1"/>
        <v/>
      </c>
      <c r="H14" s="15">
        <f t="shared" si="2"/>
        <v>0</v>
      </c>
      <c r="I14" s="34" t="str">
        <f>$I$8</f>
        <v>高等学校</v>
      </c>
      <c r="J14" s="27" t="s">
        <v>15</v>
      </c>
      <c r="K14" s="68"/>
      <c r="S14" s="12" t="s">
        <v>148</v>
      </c>
      <c r="T14" s="12" t="s">
        <v>85</v>
      </c>
      <c r="U14" s="12" t="s">
        <v>86</v>
      </c>
      <c r="V14" s="12" t="s">
        <v>87</v>
      </c>
      <c r="X14" s="12">
        <v>8</v>
      </c>
      <c r="Y14" s="12" t="s">
        <v>124</v>
      </c>
      <c r="AG14" s="12" t="s">
        <v>89</v>
      </c>
      <c r="AH14" s="12" t="s">
        <v>90</v>
      </c>
      <c r="AJ14" s="12" t="s">
        <v>91</v>
      </c>
    </row>
    <row r="15" spans="1:38" ht="25.95" customHeight="1">
      <c r="A15" s="78"/>
      <c r="G15" s="57"/>
      <c r="H15" s="57"/>
      <c r="I15" s="79"/>
      <c r="J15" s="72" t="s">
        <v>207</v>
      </c>
      <c r="S15" s="12" t="s">
        <v>149</v>
      </c>
      <c r="T15" s="12" t="s">
        <v>92</v>
      </c>
      <c r="U15" s="12" t="s">
        <v>93</v>
      </c>
      <c r="V15" s="12" t="s">
        <v>93</v>
      </c>
      <c r="AG15" s="12" t="s">
        <v>95</v>
      </c>
      <c r="AH15" s="12" t="s">
        <v>96</v>
      </c>
      <c r="AJ15" s="12" t="s">
        <v>97</v>
      </c>
    </row>
    <row r="16" spans="1:38" ht="25.95" customHeight="1">
      <c r="A16" s="75" t="s">
        <v>202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12" t="s">
        <v>150</v>
      </c>
      <c r="T16" s="12" t="s">
        <v>98</v>
      </c>
      <c r="U16" s="12" t="s">
        <v>99</v>
      </c>
      <c r="V16" s="12" t="s">
        <v>100</v>
      </c>
      <c r="AG16" s="12" t="s">
        <v>102</v>
      </c>
      <c r="AH16" s="12" t="s">
        <v>103</v>
      </c>
      <c r="AJ16" s="12" t="s">
        <v>104</v>
      </c>
    </row>
    <row r="17" spans="1:36" ht="25.8" customHeight="1">
      <c r="A17" s="96" t="s">
        <v>210</v>
      </c>
      <c r="B17" s="97"/>
      <c r="C17" s="98"/>
      <c r="D17" s="89" t="s">
        <v>10</v>
      </c>
      <c r="E17" s="89" t="s">
        <v>4</v>
      </c>
      <c r="F17" s="83" t="s">
        <v>5</v>
      </c>
      <c r="G17" s="84"/>
      <c r="H17" s="83" t="s">
        <v>170</v>
      </c>
      <c r="I17" s="84"/>
      <c r="J17" s="83" t="s">
        <v>193</v>
      </c>
      <c r="K17" s="84"/>
      <c r="L17" s="89" t="s">
        <v>6</v>
      </c>
      <c r="M17" s="83" t="s">
        <v>7</v>
      </c>
      <c r="N17" s="92"/>
      <c r="O17" s="84"/>
      <c r="P17" s="95" t="s">
        <v>20</v>
      </c>
      <c r="Q17" s="95"/>
      <c r="R17" s="95"/>
      <c r="AG17" s="12" t="s">
        <v>106</v>
      </c>
      <c r="AH17" s="12" t="s">
        <v>107</v>
      </c>
      <c r="AJ17" s="12" t="s">
        <v>108</v>
      </c>
    </row>
    <row r="18" spans="1:36" ht="25.8" customHeight="1">
      <c r="A18" s="99"/>
      <c r="B18" s="100"/>
      <c r="C18" s="101"/>
      <c r="D18" s="90"/>
      <c r="E18" s="90"/>
      <c r="F18" s="87"/>
      <c r="G18" s="88"/>
      <c r="H18" s="87"/>
      <c r="I18" s="88"/>
      <c r="J18" s="85"/>
      <c r="K18" s="86"/>
      <c r="L18" s="90"/>
      <c r="M18" s="85"/>
      <c r="N18" s="93"/>
      <c r="O18" s="86"/>
      <c r="P18" s="95"/>
      <c r="Q18" s="95"/>
      <c r="R18" s="95"/>
      <c r="AD18" s="36"/>
      <c r="AG18" s="12" t="s">
        <v>110</v>
      </c>
      <c r="AH18" s="12" t="s">
        <v>111</v>
      </c>
      <c r="AJ18" s="12" t="s">
        <v>112</v>
      </c>
    </row>
    <row r="19" spans="1:36" ht="25.95" customHeight="1">
      <c r="A19" s="37" t="s">
        <v>11</v>
      </c>
      <c r="B19" s="38" t="s">
        <v>8</v>
      </c>
      <c r="C19" s="39" t="s">
        <v>3</v>
      </c>
      <c r="D19" s="45" t="s">
        <v>211</v>
      </c>
      <c r="E19" s="45" t="s">
        <v>211</v>
      </c>
      <c r="F19" s="40" t="s">
        <v>0</v>
      </c>
      <c r="G19" s="41" t="s">
        <v>1</v>
      </c>
      <c r="H19" s="40" t="s">
        <v>167</v>
      </c>
      <c r="I19" s="41" t="s">
        <v>168</v>
      </c>
      <c r="J19" s="87"/>
      <c r="K19" s="88"/>
      <c r="L19" s="91"/>
      <c r="M19" s="87"/>
      <c r="N19" s="94"/>
      <c r="O19" s="88"/>
      <c r="P19" s="42" t="s">
        <v>215</v>
      </c>
      <c r="Q19" s="43" t="s">
        <v>19</v>
      </c>
      <c r="R19" s="44" t="s">
        <v>12</v>
      </c>
      <c r="AH19" s="12" t="s">
        <v>114</v>
      </c>
      <c r="AJ19" s="12" t="s">
        <v>115</v>
      </c>
    </row>
    <row r="20" spans="1:36" ht="25.95" customHeight="1">
      <c r="A20" s="15">
        <v>1</v>
      </c>
      <c r="B20" s="15">
        <f t="shared" ref="B20:B34" si="3">$B$8</f>
        <v>0</v>
      </c>
      <c r="C20" s="45" t="s">
        <v>194</v>
      </c>
      <c r="D20" s="46"/>
      <c r="E20" s="46"/>
      <c r="F20" s="47"/>
      <c r="G20" s="48"/>
      <c r="H20" s="30" t="str">
        <f t="shared" ref="H20:I34" si="4">PHONETIC(F20)</f>
        <v/>
      </c>
      <c r="I20" s="31" t="str">
        <f t="shared" si="4"/>
        <v/>
      </c>
      <c r="J20" s="20">
        <f t="shared" ref="J20:J34" si="5">$G$8</f>
        <v>0</v>
      </c>
      <c r="K20" s="19" t="str">
        <f t="shared" ref="K20:K29" si="6">$I$8</f>
        <v>高等学校</v>
      </c>
      <c r="L20" s="46" t="s">
        <v>15</v>
      </c>
      <c r="M20" s="47" t="s">
        <v>15</v>
      </c>
      <c r="N20" s="49" t="s">
        <v>15</v>
      </c>
      <c r="O20" s="48" t="s">
        <v>15</v>
      </c>
      <c r="P20" s="20" t="s">
        <v>214</v>
      </c>
      <c r="Q20" s="50" t="s">
        <v>19</v>
      </c>
      <c r="R20" s="51"/>
      <c r="T20" s="35"/>
      <c r="U20" s="35"/>
      <c r="V20" s="35"/>
      <c r="W20" s="35"/>
      <c r="Z20" s="35"/>
      <c r="AA20" s="35"/>
      <c r="AB20" s="35"/>
      <c r="AC20" s="35"/>
      <c r="AE20" s="35"/>
      <c r="AF20" s="35"/>
      <c r="AG20" s="35"/>
      <c r="AH20" s="12" t="s">
        <v>117</v>
      </c>
      <c r="AJ20" s="12" t="s">
        <v>118</v>
      </c>
    </row>
    <row r="21" spans="1:36" s="55" customFormat="1" ht="25.95" customHeight="1">
      <c r="A21" s="15">
        <v>2</v>
      </c>
      <c r="B21" s="20">
        <f t="shared" si="3"/>
        <v>0</v>
      </c>
      <c r="C21" s="45" t="s">
        <v>194</v>
      </c>
      <c r="D21" s="46"/>
      <c r="E21" s="46"/>
      <c r="F21" s="47"/>
      <c r="G21" s="52"/>
      <c r="H21" s="30" t="str">
        <f t="shared" si="4"/>
        <v/>
      </c>
      <c r="I21" s="31" t="str">
        <f t="shared" si="4"/>
        <v/>
      </c>
      <c r="J21" s="15">
        <f t="shared" si="5"/>
        <v>0</v>
      </c>
      <c r="K21" s="34" t="str">
        <f t="shared" si="6"/>
        <v>高等学校</v>
      </c>
      <c r="L21" s="46" t="s">
        <v>15</v>
      </c>
      <c r="M21" s="47" t="s">
        <v>15</v>
      </c>
      <c r="N21" s="49" t="s">
        <v>15</v>
      </c>
      <c r="O21" s="48" t="s">
        <v>15</v>
      </c>
      <c r="P21" s="20" t="s">
        <v>214</v>
      </c>
      <c r="Q21" s="50" t="s">
        <v>19</v>
      </c>
      <c r="R21" s="51"/>
      <c r="S21" s="5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 t="s">
        <v>119</v>
      </c>
      <c r="AI21" s="54"/>
      <c r="AJ21" s="12" t="s">
        <v>120</v>
      </c>
    </row>
    <row r="22" spans="1:36" ht="25.95" customHeight="1">
      <c r="A22" s="15">
        <v>3</v>
      </c>
      <c r="B22" s="20">
        <f t="shared" si="3"/>
        <v>0</v>
      </c>
      <c r="C22" s="45" t="s">
        <v>194</v>
      </c>
      <c r="D22" s="46"/>
      <c r="E22" s="46"/>
      <c r="F22" s="47"/>
      <c r="G22" s="52"/>
      <c r="H22" s="30" t="str">
        <f t="shared" si="4"/>
        <v/>
      </c>
      <c r="I22" s="31" t="str">
        <f t="shared" si="4"/>
        <v/>
      </c>
      <c r="J22" s="15">
        <f t="shared" si="5"/>
        <v>0</v>
      </c>
      <c r="K22" s="34" t="str">
        <f t="shared" si="6"/>
        <v>高等学校</v>
      </c>
      <c r="L22" s="46" t="s">
        <v>15</v>
      </c>
      <c r="M22" s="47" t="s">
        <v>15</v>
      </c>
      <c r="N22" s="49" t="s">
        <v>15</v>
      </c>
      <c r="O22" s="48" t="s">
        <v>15</v>
      </c>
      <c r="P22" s="20" t="s">
        <v>214</v>
      </c>
      <c r="Q22" s="50" t="s">
        <v>19</v>
      </c>
      <c r="R22" s="51"/>
      <c r="AH22" s="12" t="s">
        <v>121</v>
      </c>
      <c r="AI22" s="56"/>
      <c r="AJ22" s="56"/>
    </row>
    <row r="23" spans="1:36" ht="25.95" customHeight="1">
      <c r="A23" s="15">
        <v>4</v>
      </c>
      <c r="B23" s="20">
        <f t="shared" si="3"/>
        <v>0</v>
      </c>
      <c r="C23" s="45" t="s">
        <v>194</v>
      </c>
      <c r="D23" s="46"/>
      <c r="E23" s="46"/>
      <c r="F23" s="47"/>
      <c r="G23" s="52"/>
      <c r="H23" s="30" t="str">
        <f t="shared" si="4"/>
        <v/>
      </c>
      <c r="I23" s="31" t="str">
        <f t="shared" si="4"/>
        <v/>
      </c>
      <c r="J23" s="15">
        <f t="shared" si="5"/>
        <v>0</v>
      </c>
      <c r="K23" s="34" t="str">
        <f t="shared" si="6"/>
        <v>高等学校</v>
      </c>
      <c r="L23" s="46" t="s">
        <v>15</v>
      </c>
      <c r="M23" s="47" t="s">
        <v>15</v>
      </c>
      <c r="N23" s="49" t="s">
        <v>15</v>
      </c>
      <c r="O23" s="48" t="s">
        <v>15</v>
      </c>
      <c r="P23" s="20" t="s">
        <v>214</v>
      </c>
      <c r="Q23" s="50" t="s">
        <v>19</v>
      </c>
      <c r="R23" s="51"/>
      <c r="AH23" s="12" t="s">
        <v>122</v>
      </c>
    </row>
    <row r="24" spans="1:36" ht="25.95" customHeight="1">
      <c r="A24" s="15">
        <v>5</v>
      </c>
      <c r="B24" s="20">
        <f t="shared" si="3"/>
        <v>0</v>
      </c>
      <c r="C24" s="45" t="s">
        <v>194</v>
      </c>
      <c r="D24" s="46"/>
      <c r="E24" s="46"/>
      <c r="F24" s="47"/>
      <c r="G24" s="52"/>
      <c r="H24" s="30" t="str">
        <f t="shared" si="4"/>
        <v/>
      </c>
      <c r="I24" s="31" t="str">
        <f t="shared" si="4"/>
        <v/>
      </c>
      <c r="J24" s="15">
        <f t="shared" si="5"/>
        <v>0</v>
      </c>
      <c r="K24" s="34" t="str">
        <f t="shared" si="6"/>
        <v>高等学校</v>
      </c>
      <c r="L24" s="46" t="s">
        <v>15</v>
      </c>
      <c r="M24" s="47" t="s">
        <v>15</v>
      </c>
      <c r="N24" s="49" t="s">
        <v>15</v>
      </c>
      <c r="O24" s="48" t="s">
        <v>15</v>
      </c>
      <c r="P24" s="20" t="s">
        <v>214</v>
      </c>
      <c r="Q24" s="50" t="s">
        <v>19</v>
      </c>
      <c r="R24" s="51"/>
      <c r="AH24" s="12" t="s">
        <v>123</v>
      </c>
    </row>
    <row r="25" spans="1:36" ht="25.95" customHeight="1">
      <c r="A25" s="15">
        <v>6</v>
      </c>
      <c r="B25" s="20">
        <f t="shared" si="3"/>
        <v>0</v>
      </c>
      <c r="C25" s="45" t="s">
        <v>194</v>
      </c>
      <c r="D25" s="46"/>
      <c r="E25" s="46"/>
      <c r="F25" s="47"/>
      <c r="G25" s="52"/>
      <c r="H25" s="30" t="str">
        <f t="shared" si="4"/>
        <v/>
      </c>
      <c r="I25" s="31" t="str">
        <f t="shared" si="4"/>
        <v/>
      </c>
      <c r="J25" s="15">
        <f t="shared" si="5"/>
        <v>0</v>
      </c>
      <c r="K25" s="34" t="str">
        <f t="shared" si="6"/>
        <v>高等学校</v>
      </c>
      <c r="L25" s="46" t="s">
        <v>15</v>
      </c>
      <c r="M25" s="47" t="s">
        <v>15</v>
      </c>
      <c r="N25" s="49" t="s">
        <v>15</v>
      </c>
      <c r="O25" s="48" t="s">
        <v>15</v>
      </c>
      <c r="P25" s="20" t="s">
        <v>214</v>
      </c>
      <c r="Q25" s="50" t="s">
        <v>19</v>
      </c>
      <c r="R25" s="51"/>
      <c r="AH25" s="12" t="s">
        <v>125</v>
      </c>
    </row>
    <row r="26" spans="1:36" ht="25.95" customHeight="1">
      <c r="A26" s="15">
        <v>7</v>
      </c>
      <c r="B26" s="20">
        <f t="shared" si="3"/>
        <v>0</v>
      </c>
      <c r="C26" s="45" t="s">
        <v>194</v>
      </c>
      <c r="D26" s="46"/>
      <c r="E26" s="46"/>
      <c r="F26" s="47"/>
      <c r="G26" s="52"/>
      <c r="H26" s="30" t="str">
        <f t="shared" si="4"/>
        <v/>
      </c>
      <c r="I26" s="31" t="str">
        <f t="shared" si="4"/>
        <v/>
      </c>
      <c r="J26" s="15">
        <f t="shared" si="5"/>
        <v>0</v>
      </c>
      <c r="K26" s="34" t="str">
        <f t="shared" si="6"/>
        <v>高等学校</v>
      </c>
      <c r="L26" s="46" t="s">
        <v>15</v>
      </c>
      <c r="M26" s="47" t="s">
        <v>15</v>
      </c>
      <c r="N26" s="49" t="s">
        <v>15</v>
      </c>
      <c r="O26" s="48" t="s">
        <v>15</v>
      </c>
      <c r="P26" s="20" t="s">
        <v>214</v>
      </c>
      <c r="Q26" s="50" t="s">
        <v>19</v>
      </c>
      <c r="R26" s="51"/>
      <c r="AH26" s="12" t="s">
        <v>126</v>
      </c>
    </row>
    <row r="27" spans="1:36" ht="25.95" customHeight="1">
      <c r="A27" s="15">
        <v>8</v>
      </c>
      <c r="B27" s="20">
        <f t="shared" si="3"/>
        <v>0</v>
      </c>
      <c r="C27" s="45" t="s">
        <v>194</v>
      </c>
      <c r="D27" s="46"/>
      <c r="E27" s="46"/>
      <c r="F27" s="47"/>
      <c r="G27" s="52"/>
      <c r="H27" s="30" t="str">
        <f t="shared" si="4"/>
        <v/>
      </c>
      <c r="I27" s="31" t="str">
        <f t="shared" si="4"/>
        <v/>
      </c>
      <c r="J27" s="15">
        <f t="shared" si="5"/>
        <v>0</v>
      </c>
      <c r="K27" s="34" t="str">
        <f t="shared" si="6"/>
        <v>高等学校</v>
      </c>
      <c r="L27" s="46" t="s">
        <v>15</v>
      </c>
      <c r="M27" s="47" t="s">
        <v>15</v>
      </c>
      <c r="N27" s="49" t="s">
        <v>15</v>
      </c>
      <c r="O27" s="48" t="s">
        <v>15</v>
      </c>
      <c r="P27" s="20" t="s">
        <v>214</v>
      </c>
      <c r="Q27" s="50" t="s">
        <v>19</v>
      </c>
      <c r="R27" s="51"/>
      <c r="AH27" s="12" t="s">
        <v>127</v>
      </c>
    </row>
    <row r="28" spans="1:36" ht="25.95" customHeight="1">
      <c r="A28" s="15">
        <v>9</v>
      </c>
      <c r="B28" s="20">
        <f t="shared" si="3"/>
        <v>0</v>
      </c>
      <c r="C28" s="45" t="s">
        <v>194</v>
      </c>
      <c r="D28" s="46"/>
      <c r="E28" s="46"/>
      <c r="F28" s="47"/>
      <c r="G28" s="52"/>
      <c r="H28" s="30" t="str">
        <f t="shared" si="4"/>
        <v/>
      </c>
      <c r="I28" s="31" t="str">
        <f t="shared" si="4"/>
        <v/>
      </c>
      <c r="J28" s="15">
        <f t="shared" si="5"/>
        <v>0</v>
      </c>
      <c r="K28" s="34" t="str">
        <f t="shared" si="6"/>
        <v>高等学校</v>
      </c>
      <c r="L28" s="46" t="s">
        <v>15</v>
      </c>
      <c r="M28" s="47" t="s">
        <v>15</v>
      </c>
      <c r="N28" s="49" t="s">
        <v>15</v>
      </c>
      <c r="O28" s="48" t="s">
        <v>15</v>
      </c>
      <c r="P28" s="20" t="s">
        <v>214</v>
      </c>
      <c r="Q28" s="50" t="s">
        <v>19</v>
      </c>
      <c r="R28" s="51"/>
      <c r="AH28" s="12" t="s">
        <v>128</v>
      </c>
    </row>
    <row r="29" spans="1:36" ht="25.95" customHeight="1">
      <c r="A29" s="15">
        <v>10</v>
      </c>
      <c r="B29" s="20">
        <f t="shared" si="3"/>
        <v>0</v>
      </c>
      <c r="C29" s="45" t="s">
        <v>194</v>
      </c>
      <c r="D29" s="46"/>
      <c r="E29" s="46"/>
      <c r="F29" s="47"/>
      <c r="G29" s="52"/>
      <c r="H29" s="30" t="str">
        <f t="shared" si="4"/>
        <v/>
      </c>
      <c r="I29" s="31" t="str">
        <f t="shared" si="4"/>
        <v/>
      </c>
      <c r="J29" s="15">
        <f t="shared" si="5"/>
        <v>0</v>
      </c>
      <c r="K29" s="34" t="str">
        <f t="shared" si="6"/>
        <v>高等学校</v>
      </c>
      <c r="L29" s="46" t="s">
        <v>15</v>
      </c>
      <c r="M29" s="47" t="s">
        <v>15</v>
      </c>
      <c r="N29" s="49" t="s">
        <v>15</v>
      </c>
      <c r="O29" s="48" t="s">
        <v>15</v>
      </c>
      <c r="P29" s="20" t="s">
        <v>214</v>
      </c>
      <c r="Q29" s="50" t="s">
        <v>19</v>
      </c>
      <c r="R29" s="51"/>
      <c r="AH29" s="12" t="s">
        <v>129</v>
      </c>
    </row>
    <row r="30" spans="1:36" ht="25.95" customHeight="1">
      <c r="A30" s="15">
        <v>11</v>
      </c>
      <c r="B30" s="20">
        <f t="shared" si="3"/>
        <v>0</v>
      </c>
      <c r="C30" s="45" t="s">
        <v>194</v>
      </c>
      <c r="D30" s="46"/>
      <c r="E30" s="46"/>
      <c r="F30" s="47"/>
      <c r="G30" s="52"/>
      <c r="H30" s="30" t="str">
        <f t="shared" si="4"/>
        <v/>
      </c>
      <c r="I30" s="31" t="str">
        <f t="shared" si="4"/>
        <v/>
      </c>
      <c r="J30" s="15">
        <f t="shared" si="5"/>
        <v>0</v>
      </c>
      <c r="K30" s="34" t="str">
        <f t="shared" ref="K30:K34" si="7">$I$8</f>
        <v>高等学校</v>
      </c>
      <c r="L30" s="46" t="s">
        <v>15</v>
      </c>
      <c r="M30" s="47" t="s">
        <v>15</v>
      </c>
      <c r="N30" s="49" t="s">
        <v>15</v>
      </c>
      <c r="O30" s="48" t="s">
        <v>15</v>
      </c>
      <c r="P30" s="20" t="s">
        <v>214</v>
      </c>
      <c r="Q30" s="50" t="s">
        <v>19</v>
      </c>
      <c r="R30" s="51"/>
      <c r="AH30" s="12" t="s">
        <v>130</v>
      </c>
    </row>
    <row r="31" spans="1:36" ht="25.95" customHeight="1">
      <c r="A31" s="15">
        <v>12</v>
      </c>
      <c r="B31" s="20">
        <f t="shared" si="3"/>
        <v>0</v>
      </c>
      <c r="C31" s="45" t="s">
        <v>194</v>
      </c>
      <c r="D31" s="46"/>
      <c r="E31" s="46"/>
      <c r="F31" s="47"/>
      <c r="G31" s="52"/>
      <c r="H31" s="30" t="str">
        <f t="shared" si="4"/>
        <v/>
      </c>
      <c r="I31" s="31" t="str">
        <f t="shared" si="4"/>
        <v/>
      </c>
      <c r="J31" s="15">
        <f t="shared" si="5"/>
        <v>0</v>
      </c>
      <c r="K31" s="34" t="str">
        <f t="shared" si="7"/>
        <v>高等学校</v>
      </c>
      <c r="L31" s="46" t="s">
        <v>15</v>
      </c>
      <c r="M31" s="47" t="s">
        <v>15</v>
      </c>
      <c r="N31" s="49" t="s">
        <v>15</v>
      </c>
      <c r="O31" s="48" t="s">
        <v>15</v>
      </c>
      <c r="P31" s="20" t="s">
        <v>214</v>
      </c>
      <c r="Q31" s="50" t="s">
        <v>19</v>
      </c>
      <c r="R31" s="51"/>
      <c r="AH31" s="12" t="s">
        <v>131</v>
      </c>
    </row>
    <row r="32" spans="1:36" ht="25.95" customHeight="1">
      <c r="A32" s="15">
        <v>13</v>
      </c>
      <c r="B32" s="20">
        <f t="shared" si="3"/>
        <v>0</v>
      </c>
      <c r="C32" s="45" t="s">
        <v>194</v>
      </c>
      <c r="D32" s="46"/>
      <c r="E32" s="46"/>
      <c r="F32" s="47"/>
      <c r="G32" s="52"/>
      <c r="H32" s="30" t="str">
        <f t="shared" si="4"/>
        <v/>
      </c>
      <c r="I32" s="31" t="str">
        <f t="shared" si="4"/>
        <v/>
      </c>
      <c r="J32" s="15">
        <f t="shared" si="5"/>
        <v>0</v>
      </c>
      <c r="K32" s="34" t="str">
        <f t="shared" si="7"/>
        <v>高等学校</v>
      </c>
      <c r="L32" s="46" t="s">
        <v>15</v>
      </c>
      <c r="M32" s="47" t="s">
        <v>15</v>
      </c>
      <c r="N32" s="49" t="s">
        <v>15</v>
      </c>
      <c r="O32" s="48" t="s">
        <v>15</v>
      </c>
      <c r="P32" s="20" t="s">
        <v>214</v>
      </c>
      <c r="Q32" s="50" t="s">
        <v>19</v>
      </c>
      <c r="R32" s="51"/>
      <c r="AH32" s="12" t="s">
        <v>132</v>
      </c>
    </row>
    <row r="33" spans="1:38" ht="25.95" customHeight="1">
      <c r="A33" s="15">
        <v>14</v>
      </c>
      <c r="B33" s="20">
        <f t="shared" si="3"/>
        <v>0</v>
      </c>
      <c r="C33" s="45" t="s">
        <v>194</v>
      </c>
      <c r="D33" s="46"/>
      <c r="E33" s="46"/>
      <c r="F33" s="47"/>
      <c r="G33" s="52"/>
      <c r="H33" s="30" t="str">
        <f t="shared" si="4"/>
        <v/>
      </c>
      <c r="I33" s="31" t="str">
        <f t="shared" si="4"/>
        <v/>
      </c>
      <c r="J33" s="15">
        <f t="shared" si="5"/>
        <v>0</v>
      </c>
      <c r="K33" s="34" t="str">
        <f t="shared" si="7"/>
        <v>高等学校</v>
      </c>
      <c r="L33" s="46" t="s">
        <v>15</v>
      </c>
      <c r="M33" s="47" t="s">
        <v>15</v>
      </c>
      <c r="N33" s="49" t="s">
        <v>15</v>
      </c>
      <c r="O33" s="48" t="s">
        <v>15</v>
      </c>
      <c r="P33" s="20" t="s">
        <v>214</v>
      </c>
      <c r="Q33" s="50" t="s">
        <v>19</v>
      </c>
      <c r="R33" s="51"/>
      <c r="AH33" s="12" t="s">
        <v>133</v>
      </c>
    </row>
    <row r="34" spans="1:38" ht="25.95" customHeight="1">
      <c r="A34" s="15">
        <v>15</v>
      </c>
      <c r="B34" s="20">
        <f t="shared" si="3"/>
        <v>0</v>
      </c>
      <c r="C34" s="45" t="s">
        <v>194</v>
      </c>
      <c r="D34" s="46"/>
      <c r="E34" s="46"/>
      <c r="F34" s="47"/>
      <c r="G34" s="52"/>
      <c r="H34" s="30" t="str">
        <f t="shared" si="4"/>
        <v/>
      </c>
      <c r="I34" s="31" t="str">
        <f t="shared" si="4"/>
        <v/>
      </c>
      <c r="J34" s="15">
        <f t="shared" si="5"/>
        <v>0</v>
      </c>
      <c r="K34" s="34" t="str">
        <f t="shared" si="7"/>
        <v>高等学校</v>
      </c>
      <c r="L34" s="46" t="s">
        <v>15</v>
      </c>
      <c r="M34" s="47" t="s">
        <v>15</v>
      </c>
      <c r="N34" s="49" t="s">
        <v>15</v>
      </c>
      <c r="O34" s="48" t="s">
        <v>15</v>
      </c>
      <c r="P34" s="20" t="s">
        <v>214</v>
      </c>
      <c r="Q34" s="50" t="s">
        <v>19</v>
      </c>
      <c r="R34" s="51"/>
      <c r="AH34" s="12" t="s">
        <v>134</v>
      </c>
    </row>
    <row r="35" spans="1:38" s="12" customFormat="1" ht="25.95" customHeight="1">
      <c r="A35" s="57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AH35" s="12" t="s">
        <v>135</v>
      </c>
      <c r="AK35" s="13"/>
      <c r="AL35" s="13"/>
    </row>
    <row r="36" spans="1:38" ht="25.95" customHeight="1">
      <c r="AH36" s="12" t="s">
        <v>136</v>
      </c>
    </row>
    <row r="37" spans="1:38" ht="25.95" customHeight="1">
      <c r="AH37" s="12" t="s">
        <v>137</v>
      </c>
    </row>
  </sheetData>
  <sheetProtection algorithmName="SHA-512" hashValue="IoGYA89D64VWmRhmZMG+Wo+Y8XWVwV3c8FTShzAb13tQkqIcTm9ku8ztc1bYfAA9TJsvefQeEmlypL/HuN4sjA==" saltValue="1a6HzQw0VaLgiDZF8aQj2w==" spinCount="100000" sheet="1" objects="1" scenarios="1"/>
  <mergeCells count="18">
    <mergeCell ref="L4:O4"/>
    <mergeCell ref="A6:A7"/>
    <mergeCell ref="C6:D6"/>
    <mergeCell ref="E6:F6"/>
    <mergeCell ref="G6:I7"/>
    <mergeCell ref="J6:K7"/>
    <mergeCell ref="A17:C18"/>
    <mergeCell ref="F17:G18"/>
    <mergeCell ref="H17:I18"/>
    <mergeCell ref="D17:D18"/>
    <mergeCell ref="E17:E18"/>
    <mergeCell ref="L17:L19"/>
    <mergeCell ref="M17:O19"/>
    <mergeCell ref="P17:R18"/>
    <mergeCell ref="G8:H8"/>
    <mergeCell ref="J8:K8"/>
    <mergeCell ref="H11:I11"/>
    <mergeCell ref="J17:K19"/>
  </mergeCells>
  <phoneticPr fontId="2"/>
  <conditionalFormatting sqref="A8">
    <cfRule type="expression" dxfId="18" priority="11">
      <formula>ISNA($A$8)</formula>
    </cfRule>
    <cfRule type="containsErrors" dxfId="17" priority="22">
      <formula>ISERROR(A8)</formula>
    </cfRule>
  </conditionalFormatting>
  <conditionalFormatting sqref="B12:B14 B20:B34">
    <cfRule type="cellIs" dxfId="16" priority="19" operator="equal">
      <formula>0</formula>
    </cfRule>
  </conditionalFormatting>
  <conditionalFormatting sqref="B12:B14 I12:I14 B20:B34 K20:K34">
    <cfRule type="cellIs" dxfId="15" priority="14" operator="equal">
      <formula>"（選択）"</formula>
    </cfRule>
  </conditionalFormatting>
  <conditionalFormatting sqref="B12:B14">
    <cfRule type="cellIs" dxfId="14" priority="21" operator="equal">
      <formula>"（選択）"</formula>
    </cfRule>
    <cfRule type="cellIs" dxfId="13" priority="27" operator="equal">
      <formula>"（選択）"</formula>
    </cfRule>
    <cfRule type="cellIs" dxfId="12" priority="28" operator="equal">
      <formula>0</formula>
    </cfRule>
    <cfRule type="cellIs" dxfId="11" priority="29" operator="equal">
      <formula>0</formula>
    </cfRule>
  </conditionalFormatting>
  <conditionalFormatting sqref="B20:B34">
    <cfRule type="cellIs" dxfId="10" priority="20" operator="equal">
      <formula>"（選択）"</formula>
    </cfRule>
    <cfRule type="cellIs" dxfId="9" priority="23" operator="equal">
      <formula>"（選択）"</formula>
    </cfRule>
    <cfRule type="cellIs" dxfId="8" priority="24" operator="equal">
      <formula>0</formula>
    </cfRule>
    <cfRule type="cellIs" dxfId="7" priority="25" operator="equal">
      <formula>0</formula>
    </cfRule>
    <cfRule type="cellIs" dxfId="6" priority="26" operator="equal">
      <formula>0</formula>
    </cfRule>
  </conditionalFormatting>
  <conditionalFormatting sqref="H12:H14">
    <cfRule type="cellIs" dxfId="5" priority="12" operator="equal">
      <formula>0</formula>
    </cfRule>
    <cfRule type="cellIs" dxfId="4" priority="17" operator="equal">
      <formula>0</formula>
    </cfRule>
  </conditionalFormatting>
  <conditionalFormatting sqref="I12:I14">
    <cfRule type="cellIs" dxfId="3" priority="18" operator="equal">
      <formula>"（選択）"</formula>
    </cfRule>
  </conditionalFormatting>
  <conditionalFormatting sqref="J20:J34">
    <cfRule type="cellIs" dxfId="2" priority="13" operator="equal">
      <formula>0</formula>
    </cfRule>
    <cfRule type="cellIs" dxfId="1" priority="15" operator="equal">
      <formula>0</formula>
    </cfRule>
  </conditionalFormatting>
  <conditionalFormatting sqref="K20:K34">
    <cfRule type="cellIs" dxfId="0" priority="16" operator="equal">
      <formula>"（選択）"</formula>
    </cfRule>
  </conditionalFormatting>
  <dataValidations count="10">
    <dataValidation type="list" allowBlank="1" showInputMessage="1" showErrorMessage="1" sqref="L20:L34">
      <formula1>$AB$6:$AB$8</formula1>
    </dataValidation>
    <dataValidation type="list" allowBlank="1" showInputMessage="1" showErrorMessage="1" sqref="C12:C14">
      <formula1>$AI$6:$AI$9</formula1>
    </dataValidation>
    <dataValidation type="list" allowBlank="1" showInputMessage="1" showErrorMessage="1" sqref="N20:N34">
      <formula1>$AG$6:$AG$18</formula1>
    </dataValidation>
    <dataValidation type="list" allowBlank="1" showInputMessage="1" showErrorMessage="1" sqref="K4">
      <formula1>$AL$6:$AL$9</formula1>
    </dataValidation>
    <dataValidation type="list" allowBlank="1" showInputMessage="1" showErrorMessage="1" sqref="B8">
      <formula1>$Y$6:$Y$14</formula1>
    </dataValidation>
    <dataValidation type="list" allowBlank="1" showInputMessage="1" showErrorMessage="1" sqref="M20:M34">
      <formula1>$AF$6:$AF$10</formula1>
    </dataValidation>
    <dataValidation type="list" allowBlank="1" showInputMessage="1" showErrorMessage="1" sqref="J12:J14">
      <formula1>$AK$6:$AK$9</formula1>
    </dataValidation>
    <dataValidation type="list" allowBlank="1" showInputMessage="1" showErrorMessage="1" sqref="E20:E34">
      <formula1>INDIRECT(D20)</formula1>
    </dataValidation>
    <dataValidation type="list" allowBlank="1" showInputMessage="1" showErrorMessage="1" sqref="D20:D34">
      <formula1>$U$5:$V$5</formula1>
    </dataValidation>
    <dataValidation type="list" allowBlank="1" showInputMessage="1" showErrorMessage="1" sqref="O20:O34">
      <formula1>$AH$6:$AH$37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70" orientation="landscape" r:id="rId1"/>
  <headerFooter>
    <oddHeader>&amp;R&amp;"游明朝,標準"&amp;A</oddHeader>
    <oddFooter>&amp;R&amp;"游明朝,標準"&amp;10&amp;P / &amp;N 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10</xdr:col>
                    <xdr:colOff>304800</xdr:colOff>
                    <xdr:row>11</xdr:row>
                    <xdr:rowOff>38100</xdr:rowOff>
                  </from>
                  <to>
                    <xdr:col>10</xdr:col>
                    <xdr:colOff>701040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10</xdr:col>
                    <xdr:colOff>304800</xdr:colOff>
                    <xdr:row>12</xdr:row>
                    <xdr:rowOff>38100</xdr:rowOff>
                  </from>
                  <to>
                    <xdr:col>10</xdr:col>
                    <xdr:colOff>701040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10</xdr:col>
                    <xdr:colOff>304800</xdr:colOff>
                    <xdr:row>13</xdr:row>
                    <xdr:rowOff>38100</xdr:rowOff>
                  </from>
                  <to>
                    <xdr:col>10</xdr:col>
                    <xdr:colOff>701040</xdr:colOff>
                    <xdr:row>13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1"/>
  <sheetViews>
    <sheetView showGridLines="0" zoomScale="140" zoomScaleNormal="140" workbookViewId="0">
      <selection activeCell="G10" sqref="G10"/>
    </sheetView>
  </sheetViews>
  <sheetFormatPr defaultColWidth="10.109375" defaultRowHeight="18"/>
  <cols>
    <col min="1" max="16384" width="10.109375" style="1"/>
  </cols>
  <sheetData>
    <row r="1" spans="1:6">
      <c r="A1" s="61"/>
      <c r="B1" s="61"/>
      <c r="C1" s="61"/>
      <c r="D1" s="61"/>
      <c r="E1" s="61"/>
      <c r="F1" s="61"/>
    </row>
    <row r="2" spans="1:6">
      <c r="A2" s="61"/>
      <c r="B2" s="61"/>
      <c r="C2" s="61"/>
      <c r="D2" s="61"/>
      <c r="E2" s="61"/>
      <c r="F2" s="61"/>
    </row>
    <row r="3" spans="1:6">
      <c r="A3" s="61"/>
      <c r="B3" s="61"/>
      <c r="C3" s="61"/>
      <c r="D3" s="61"/>
      <c r="E3" s="61"/>
      <c r="F3" s="61"/>
    </row>
    <row r="4" spans="1:6">
      <c r="A4" s="61"/>
      <c r="B4" s="62"/>
      <c r="C4" s="6" t="s">
        <v>196</v>
      </c>
      <c r="D4" s="7" t="s">
        <v>178</v>
      </c>
      <c r="E4" s="5" t="s">
        <v>194</v>
      </c>
      <c r="F4" s="61"/>
    </row>
    <row r="5" spans="1:6">
      <c r="A5" s="61"/>
      <c r="B5" s="2" t="s">
        <v>197</v>
      </c>
      <c r="C5" s="3">
        <f>COUNTA('様式1（U15申込書）'!F20:F29,'様式1（U15申込書）'!F34:F43)</f>
        <v>0</v>
      </c>
      <c r="D5" s="3">
        <f>COUNTA('様式2（U17申込書）'!F20:F39)</f>
        <v>0</v>
      </c>
      <c r="E5" s="3">
        <f>COUNTA('様式3（U20申込書）'!F20:F34)</f>
        <v>0</v>
      </c>
      <c r="F5" s="61"/>
    </row>
    <row r="6" spans="1:6">
      <c r="A6" s="61"/>
      <c r="B6" s="61"/>
      <c r="C6" s="61"/>
      <c r="D6" s="2" t="s">
        <v>198</v>
      </c>
      <c r="E6" s="4">
        <f>SUM(C5:E5)</f>
        <v>0</v>
      </c>
      <c r="F6" s="61"/>
    </row>
    <row r="7" spans="1:6" ht="18.600000000000001" thickBot="1">
      <c r="A7" s="61"/>
      <c r="B7" s="61"/>
      <c r="C7" s="61"/>
      <c r="D7" s="61"/>
      <c r="E7" s="61"/>
      <c r="F7" s="61"/>
    </row>
    <row r="8" spans="1:6" ht="27.6" thickTop="1" thickBot="1">
      <c r="A8" s="61"/>
      <c r="B8" s="63" t="s">
        <v>199</v>
      </c>
      <c r="C8" s="122">
        <f>E6*2000</f>
        <v>0</v>
      </c>
      <c r="D8" s="123"/>
      <c r="E8" s="124"/>
      <c r="F8" s="61"/>
    </row>
    <row r="9" spans="1:6" ht="18.600000000000001" thickTop="1">
      <c r="A9" s="61"/>
      <c r="B9" s="61"/>
      <c r="C9" s="61"/>
      <c r="D9" s="61"/>
      <c r="E9" s="61"/>
      <c r="F9" s="61"/>
    </row>
    <row r="10" spans="1:6">
      <c r="A10" s="61"/>
      <c r="B10" s="69" t="s">
        <v>218</v>
      </c>
      <c r="C10" s="61"/>
      <c r="D10" s="61"/>
      <c r="E10" s="61"/>
      <c r="F10" s="61"/>
    </row>
    <row r="11" spans="1:6">
      <c r="A11" s="61"/>
      <c r="B11" s="61"/>
      <c r="C11" s="61"/>
      <c r="D11" s="61"/>
      <c r="E11" s="61"/>
      <c r="F11" s="61"/>
    </row>
  </sheetData>
  <sheetProtection algorithmName="SHA-512" hashValue="+WDrcaOQnkwuLztQg8eDyAiCAfQrIlf931eDp9wED8MFDygH7RaNbvMNkTTZmY2oAM2KiSE73e/NIcewWSyk+w==" saltValue="Daku3Kp/8rD2c0M+/2k0Eg==" spinCount="100000" sheet="1" objects="1" scenarios="1"/>
  <mergeCells count="1">
    <mergeCell ref="C8:E8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opLeftCell="A46" workbookViewId="0">
      <selection activeCell="D53" sqref="D53"/>
    </sheetView>
  </sheetViews>
  <sheetFormatPr defaultColWidth="8.88671875" defaultRowHeight="18"/>
  <cols>
    <col min="1" max="1" width="3.77734375" style="1" bestFit="1" customWidth="1"/>
    <col min="2" max="2" width="7.21875" style="1" bestFit="1" customWidth="1"/>
    <col min="3" max="3" width="9.5546875" style="1" bestFit="1" customWidth="1"/>
    <col min="4" max="5" width="7.21875" style="1" bestFit="1" customWidth="1"/>
    <col min="6" max="6" width="9.5546875" style="1" bestFit="1" customWidth="1"/>
    <col min="7" max="8" width="7.21875" style="1" bestFit="1" customWidth="1"/>
    <col min="9" max="10" width="9.5546875" style="1" bestFit="1" customWidth="1"/>
    <col min="11" max="11" width="11.6640625" style="1" bestFit="1" customWidth="1"/>
    <col min="12" max="12" width="7.21875" style="1" bestFit="1" customWidth="1"/>
    <col min="13" max="13" width="9.5546875" style="1" bestFit="1" customWidth="1"/>
    <col min="14" max="14" width="5.5546875" style="1" bestFit="1" customWidth="1"/>
    <col min="15" max="15" width="2.6640625" style="1" bestFit="1" customWidth="1"/>
    <col min="16" max="16" width="9.5546875" style="1" bestFit="1" customWidth="1"/>
    <col min="17" max="17" width="2.6640625" style="1" bestFit="1" customWidth="1"/>
    <col min="18" max="16384" width="8.88671875" style="1"/>
  </cols>
  <sheetData>
    <row r="1" spans="1:18">
      <c r="A1" s="1" t="e">
        <f>'様式1（U15申込書）'!A8</f>
        <v>#N/A</v>
      </c>
      <c r="B1" s="1" t="str">
        <f>'様式1（U15申込書）'!B8</f>
        <v>（選択）</v>
      </c>
      <c r="C1" s="1">
        <f>'様式1（U15申込書）'!C8</f>
        <v>0</v>
      </c>
      <c r="D1" s="1">
        <f>'様式1（U15申込書）'!D8</f>
        <v>0</v>
      </c>
      <c r="E1" s="1" t="str">
        <f>'様式1（U15申込書）'!E8</f>
        <v/>
      </c>
      <c r="F1" s="1" t="str">
        <f>'様式1（U15申込書）'!F8</f>
        <v/>
      </c>
      <c r="G1" s="1">
        <f>'様式1（U15申込書）'!G8</f>
        <v>0</v>
      </c>
      <c r="H1" s="1">
        <f>'様式1（U15申込書）'!H8</f>
        <v>0</v>
      </c>
      <c r="I1" s="1" t="str">
        <f>'様式1（U15申込書）'!I8</f>
        <v>（選択）</v>
      </c>
      <c r="J1" s="1">
        <f>'様式1（U15申込書）'!J8</f>
        <v>0</v>
      </c>
      <c r="K1" s="1">
        <f>'様式1（U15申込書）'!K8</f>
        <v>0</v>
      </c>
      <c r="M1" s="8"/>
    </row>
    <row r="2" spans="1:18">
      <c r="A2" s="1">
        <f>'様式1（U15申込書）'!A12</f>
        <v>1</v>
      </c>
      <c r="B2" s="1" t="str">
        <f>'様式1（U15申込書）'!B12</f>
        <v>（選択）</v>
      </c>
      <c r="C2" s="1" t="str">
        <f>'様式1（U15申込書）'!C12</f>
        <v>（選択）</v>
      </c>
      <c r="D2" s="1">
        <f>'様式1（U15申込書）'!D12</f>
        <v>0</v>
      </c>
      <c r="E2" s="1">
        <f>'様式1（U15申込書）'!E12</f>
        <v>0</v>
      </c>
      <c r="F2" s="1" t="str">
        <f>'様式1（U15申込書）'!F12</f>
        <v/>
      </c>
      <c r="G2" s="1" t="str">
        <f>'様式1（U15申込書）'!G12</f>
        <v/>
      </c>
      <c r="H2" s="1">
        <f>'様式1（U15申込書）'!H12</f>
        <v>0</v>
      </c>
      <c r="I2" s="1" t="str">
        <f>'様式1（U15申込書）'!I12</f>
        <v>（選択）</v>
      </c>
      <c r="J2" s="1" t="str">
        <f>'様式1（U15申込書）'!J12</f>
        <v>（選択）</v>
      </c>
      <c r="K2" s="1">
        <f>'様式1（U15申込書）'!K12</f>
        <v>0</v>
      </c>
      <c r="L2" s="1">
        <f>'様式1（U15申込書）'!L12</f>
        <v>0</v>
      </c>
      <c r="M2" s="1">
        <f>'様式1（U15申込書）'!M12</f>
        <v>0</v>
      </c>
    </row>
    <row r="3" spans="1:18">
      <c r="A3" s="1">
        <f>'様式1（U15申込書）'!A13</f>
        <v>2</v>
      </c>
      <c r="B3" s="1" t="str">
        <f>'様式1（U15申込書）'!B13</f>
        <v>（選択）</v>
      </c>
      <c r="C3" s="1" t="str">
        <f>'様式1（U15申込書）'!C13</f>
        <v>（選択）</v>
      </c>
      <c r="D3" s="1">
        <f>'様式1（U15申込書）'!D13</f>
        <v>0</v>
      </c>
      <c r="E3" s="1">
        <f>'様式1（U15申込書）'!E13</f>
        <v>0</v>
      </c>
      <c r="F3" s="1" t="str">
        <f>'様式1（U15申込書）'!F13</f>
        <v/>
      </c>
      <c r="G3" s="1" t="str">
        <f>'様式1（U15申込書）'!G13</f>
        <v/>
      </c>
      <c r="H3" s="1">
        <f>'様式1（U15申込書）'!H13</f>
        <v>0</v>
      </c>
      <c r="I3" s="1" t="str">
        <f>'様式1（U15申込書）'!I13</f>
        <v>（選択）</v>
      </c>
      <c r="J3" s="1" t="str">
        <f>'様式1（U15申込書）'!J13</f>
        <v>（選択）</v>
      </c>
      <c r="K3" s="1">
        <f>'様式1（U15申込書）'!K13</f>
        <v>0</v>
      </c>
      <c r="L3" s="1">
        <f>'様式1（U15申込書）'!L13</f>
        <v>0</v>
      </c>
      <c r="M3" s="1">
        <f>'様式1（U15申込書）'!M13</f>
        <v>0</v>
      </c>
    </row>
    <row r="4" spans="1:18">
      <c r="A4" s="1">
        <f>'様式1（U15申込書）'!A14</f>
        <v>3</v>
      </c>
      <c r="B4" s="1" t="str">
        <f>'様式1（U15申込書）'!B14</f>
        <v>（選択）</v>
      </c>
      <c r="C4" s="1" t="str">
        <f>'様式1（U15申込書）'!C14</f>
        <v>（選択）</v>
      </c>
      <c r="D4" s="1">
        <f>'様式1（U15申込書）'!D14</f>
        <v>0</v>
      </c>
      <c r="E4" s="1">
        <f>'様式1（U15申込書）'!E14</f>
        <v>0</v>
      </c>
      <c r="F4" s="1" t="str">
        <f>'様式1（U15申込書）'!F14</f>
        <v/>
      </c>
      <c r="G4" s="1" t="str">
        <f>'様式1（U15申込書）'!G14</f>
        <v/>
      </c>
      <c r="H4" s="1">
        <f>'様式1（U15申込書）'!H14</f>
        <v>0</v>
      </c>
      <c r="I4" s="1" t="str">
        <f>'様式1（U15申込書）'!I14</f>
        <v>（選択）</v>
      </c>
      <c r="J4" s="1" t="str">
        <f>'様式1（U15申込書）'!J14</f>
        <v>（選択）</v>
      </c>
      <c r="K4" s="1">
        <f>'様式1（U15申込書）'!K14</f>
        <v>0</v>
      </c>
      <c r="L4" s="1">
        <f>'様式1（U15申込書）'!L14</f>
        <v>0</v>
      </c>
      <c r="M4" s="1">
        <f>'様式1（U15申込書）'!M14</f>
        <v>0</v>
      </c>
    </row>
    <row r="5" spans="1:18">
      <c r="A5" s="1">
        <f>'様式1（U15申込書）'!A20</f>
        <v>1</v>
      </c>
      <c r="B5" s="1" t="str">
        <f>'様式1（U15申込書）'!B20</f>
        <v>（選択）</v>
      </c>
      <c r="C5" s="1" t="str">
        <f>'様式1（U15申込書）'!C20</f>
        <v>U15</v>
      </c>
      <c r="D5" s="1" t="str">
        <f>'様式1（U15申込書）'!D20</f>
        <v>FS</v>
      </c>
      <c r="E5" s="1" t="str">
        <f>'様式1（U15申込書）'!E20</f>
        <v>34～38kg級</v>
      </c>
      <c r="F5" s="1">
        <f>'様式1（U15申込書）'!F20</f>
        <v>0</v>
      </c>
      <c r="G5" s="1">
        <f>'様式1（U15申込書）'!G20</f>
        <v>0</v>
      </c>
      <c r="H5" s="1" t="str">
        <f>'様式1（U15申込書）'!H20</f>
        <v/>
      </c>
      <c r="I5" s="1" t="str">
        <f>'様式1（U15申込書）'!I20</f>
        <v/>
      </c>
      <c r="J5" s="1">
        <f>'様式1（U15申込書）'!J20</f>
        <v>0</v>
      </c>
      <c r="K5" s="1" t="str">
        <f>'様式1（U15申込書）'!K20</f>
        <v>（選択）</v>
      </c>
      <c r="L5" s="1" t="str">
        <f>'様式1（U15申込書）'!L20</f>
        <v>（選択）</v>
      </c>
      <c r="M5" s="1" t="str">
        <f>'様式1（U15申込書）'!M20</f>
        <v>（選択）</v>
      </c>
      <c r="N5" s="1" t="str">
        <f>'様式1（U15申込書）'!N20</f>
        <v>（選択）</v>
      </c>
      <c r="O5" s="1" t="str">
        <f>'様式1（U15申込書）'!O20</f>
        <v>（選択）</v>
      </c>
      <c r="P5" s="1" t="str">
        <f>'様式1（U15申込書）'!P20</f>
        <v>JWF25</v>
      </c>
      <c r="Q5" s="1" t="str">
        <f>'様式1（U15申込書）'!Q20</f>
        <v>-</v>
      </c>
      <c r="R5" s="1">
        <f>'様式1（U15申込書）'!R20</f>
        <v>0</v>
      </c>
    </row>
    <row r="6" spans="1:18">
      <c r="A6" s="1">
        <f>'様式1（U15申込書）'!A21</f>
        <v>2</v>
      </c>
      <c r="B6" s="1" t="str">
        <f>'様式1（U15申込書）'!B21</f>
        <v>（選択）</v>
      </c>
      <c r="C6" s="1" t="str">
        <f>'様式1（U15申込書）'!C21</f>
        <v>U15</v>
      </c>
      <c r="D6" s="1" t="str">
        <f>'様式1（U15申込書）'!D21</f>
        <v>FS</v>
      </c>
      <c r="E6" s="1" t="str">
        <f>'様式1（U15申込書）'!E21</f>
        <v>41kg級</v>
      </c>
      <c r="F6" s="1">
        <f>'様式1（U15申込書）'!F21</f>
        <v>0</v>
      </c>
      <c r="G6" s="1">
        <f>'様式1（U15申込書）'!G21</f>
        <v>0</v>
      </c>
      <c r="H6" s="1" t="str">
        <f>'様式1（U15申込書）'!H21</f>
        <v/>
      </c>
      <c r="I6" s="1" t="str">
        <f>'様式1（U15申込書）'!I21</f>
        <v/>
      </c>
      <c r="J6" s="1">
        <f>'様式1（U15申込書）'!J21</f>
        <v>0</v>
      </c>
      <c r="K6" s="1" t="str">
        <f>'様式1（U15申込書）'!K21</f>
        <v>（選択）</v>
      </c>
      <c r="L6" s="1" t="str">
        <f>'様式1（U15申込書）'!L21</f>
        <v>（選択）</v>
      </c>
      <c r="M6" s="1" t="str">
        <f>'様式1（U15申込書）'!M21</f>
        <v>（選択）</v>
      </c>
      <c r="N6" s="1" t="str">
        <f>'様式1（U15申込書）'!N21</f>
        <v>（選択）</v>
      </c>
      <c r="O6" s="1" t="str">
        <f>'様式1（U15申込書）'!O21</f>
        <v>（選択）</v>
      </c>
      <c r="P6" s="1" t="str">
        <f>'様式1（U15申込書）'!P21</f>
        <v>JWF25</v>
      </c>
      <c r="Q6" s="1" t="str">
        <f>'様式1（U15申込書）'!Q21</f>
        <v>-</v>
      </c>
      <c r="R6" s="1">
        <f>'様式1（U15申込書）'!R21</f>
        <v>0</v>
      </c>
    </row>
    <row r="7" spans="1:18">
      <c r="A7" s="1">
        <f>'様式1（U15申込書）'!A22</f>
        <v>3</v>
      </c>
      <c r="B7" s="1" t="str">
        <f>'様式1（U15申込書）'!B22</f>
        <v>（選択）</v>
      </c>
      <c r="C7" s="1" t="str">
        <f>'様式1（U15申込書）'!C22</f>
        <v>U15</v>
      </c>
      <c r="D7" s="1" t="str">
        <f>'様式1（U15申込書）'!D22</f>
        <v>FS</v>
      </c>
      <c r="E7" s="1" t="str">
        <f>'様式1（U15申込書）'!E22</f>
        <v>44kg級</v>
      </c>
      <c r="F7" s="1">
        <f>'様式1（U15申込書）'!F22</f>
        <v>0</v>
      </c>
      <c r="G7" s="1">
        <f>'様式1（U15申込書）'!G22</f>
        <v>0</v>
      </c>
      <c r="H7" s="1" t="str">
        <f>'様式1（U15申込書）'!H22</f>
        <v/>
      </c>
      <c r="I7" s="1" t="str">
        <f>'様式1（U15申込書）'!I22</f>
        <v/>
      </c>
      <c r="J7" s="1">
        <f>'様式1（U15申込書）'!J22</f>
        <v>0</v>
      </c>
      <c r="K7" s="1" t="str">
        <f>'様式1（U15申込書）'!K22</f>
        <v>（選択）</v>
      </c>
      <c r="L7" s="1" t="str">
        <f>'様式1（U15申込書）'!L22</f>
        <v>（選択）</v>
      </c>
      <c r="M7" s="1" t="str">
        <f>'様式1（U15申込書）'!M22</f>
        <v>（選択）</v>
      </c>
      <c r="N7" s="1" t="str">
        <f>'様式1（U15申込書）'!N22</f>
        <v>（選択）</v>
      </c>
      <c r="O7" s="1" t="str">
        <f>'様式1（U15申込書）'!O22</f>
        <v>（選択）</v>
      </c>
      <c r="P7" s="1" t="str">
        <f>'様式1（U15申込書）'!P22</f>
        <v>JWF25</v>
      </c>
      <c r="Q7" s="1" t="str">
        <f>'様式1（U15申込書）'!Q22</f>
        <v>-</v>
      </c>
      <c r="R7" s="1">
        <f>'様式1（U15申込書）'!R22</f>
        <v>0</v>
      </c>
    </row>
    <row r="8" spans="1:18">
      <c r="A8" s="1">
        <f>'様式1（U15申込書）'!A23</f>
        <v>4</v>
      </c>
      <c r="B8" s="1" t="str">
        <f>'様式1（U15申込書）'!B23</f>
        <v>（選択）</v>
      </c>
      <c r="C8" s="1" t="str">
        <f>'様式1（U15申込書）'!C23</f>
        <v>U15</v>
      </c>
      <c r="D8" s="1" t="str">
        <f>'様式1（U15申込書）'!D23</f>
        <v>FS</v>
      </c>
      <c r="E8" s="1" t="str">
        <f>'様式1（U15申込書）'!E23</f>
        <v>48kg級</v>
      </c>
      <c r="F8" s="1">
        <f>'様式1（U15申込書）'!F23</f>
        <v>0</v>
      </c>
      <c r="G8" s="1">
        <f>'様式1（U15申込書）'!G23</f>
        <v>0</v>
      </c>
      <c r="H8" s="1" t="str">
        <f>'様式1（U15申込書）'!H23</f>
        <v/>
      </c>
      <c r="I8" s="1" t="str">
        <f>'様式1（U15申込書）'!I23</f>
        <v/>
      </c>
      <c r="J8" s="1">
        <f>'様式1（U15申込書）'!J23</f>
        <v>0</v>
      </c>
      <c r="K8" s="1" t="str">
        <f>'様式1（U15申込書）'!K23</f>
        <v>（選択）</v>
      </c>
      <c r="L8" s="1" t="str">
        <f>'様式1（U15申込書）'!L23</f>
        <v>（選択）</v>
      </c>
      <c r="M8" s="1" t="str">
        <f>'様式1（U15申込書）'!M23</f>
        <v>（選択）</v>
      </c>
      <c r="N8" s="1" t="str">
        <f>'様式1（U15申込書）'!N23</f>
        <v>（選択）</v>
      </c>
      <c r="O8" s="1" t="str">
        <f>'様式1（U15申込書）'!O23</f>
        <v>（選択）</v>
      </c>
      <c r="P8" s="1" t="str">
        <f>'様式1（U15申込書）'!P23</f>
        <v>JWF25</v>
      </c>
      <c r="Q8" s="1" t="str">
        <f>'様式1（U15申込書）'!Q23</f>
        <v>-</v>
      </c>
      <c r="R8" s="1">
        <f>'様式1（U15申込書）'!R23</f>
        <v>0</v>
      </c>
    </row>
    <row r="9" spans="1:18">
      <c r="A9" s="1">
        <f>'様式1（U15申込書）'!A24</f>
        <v>5</v>
      </c>
      <c r="B9" s="1" t="str">
        <f>'様式1（U15申込書）'!B24</f>
        <v>（選択）</v>
      </c>
      <c r="C9" s="1" t="str">
        <f>'様式1（U15申込書）'!C24</f>
        <v>U15</v>
      </c>
      <c r="D9" s="1" t="str">
        <f>'様式1（U15申込書）'!D24</f>
        <v>FS</v>
      </c>
      <c r="E9" s="1" t="str">
        <f>'様式1（U15申込書）'!E24</f>
        <v>52kg級</v>
      </c>
      <c r="F9" s="1">
        <f>'様式1（U15申込書）'!F24</f>
        <v>0</v>
      </c>
      <c r="G9" s="1">
        <f>'様式1（U15申込書）'!G24</f>
        <v>0</v>
      </c>
      <c r="H9" s="1" t="str">
        <f>'様式1（U15申込書）'!H24</f>
        <v/>
      </c>
      <c r="I9" s="1" t="str">
        <f>'様式1（U15申込書）'!I24</f>
        <v/>
      </c>
      <c r="J9" s="1">
        <f>'様式1（U15申込書）'!J24</f>
        <v>0</v>
      </c>
      <c r="K9" s="1" t="str">
        <f>'様式1（U15申込書）'!K24</f>
        <v>（選択）</v>
      </c>
      <c r="L9" s="1" t="str">
        <f>'様式1（U15申込書）'!L24</f>
        <v>（選択）</v>
      </c>
      <c r="M9" s="1" t="str">
        <f>'様式1（U15申込書）'!M24</f>
        <v>（選択）</v>
      </c>
      <c r="N9" s="1" t="str">
        <f>'様式1（U15申込書）'!N24</f>
        <v>（選択）</v>
      </c>
      <c r="O9" s="1" t="str">
        <f>'様式1（U15申込書）'!O24</f>
        <v>（選択）</v>
      </c>
      <c r="P9" s="1" t="str">
        <f>'様式1（U15申込書）'!P24</f>
        <v>JWF25</v>
      </c>
      <c r="Q9" s="1" t="str">
        <f>'様式1（U15申込書）'!Q24</f>
        <v>-</v>
      </c>
      <c r="R9" s="1">
        <f>'様式1（U15申込書）'!R24</f>
        <v>0</v>
      </c>
    </row>
    <row r="10" spans="1:18">
      <c r="A10" s="1">
        <f>'様式1（U15申込書）'!A25</f>
        <v>6</v>
      </c>
      <c r="B10" s="1" t="str">
        <f>'様式1（U15申込書）'!B25</f>
        <v>（選択）</v>
      </c>
      <c r="C10" s="1" t="str">
        <f>'様式1（U15申込書）'!C25</f>
        <v>U15</v>
      </c>
      <c r="D10" s="1" t="str">
        <f>'様式1（U15申込書）'!D25</f>
        <v>FS</v>
      </c>
      <c r="E10" s="1" t="str">
        <f>'様式1（U15申込書）'!E25</f>
        <v>57kg級</v>
      </c>
      <c r="F10" s="1">
        <f>'様式1（U15申込書）'!F25</f>
        <v>0</v>
      </c>
      <c r="G10" s="1">
        <f>'様式1（U15申込書）'!G25</f>
        <v>0</v>
      </c>
      <c r="H10" s="1" t="str">
        <f>'様式1（U15申込書）'!H25</f>
        <v/>
      </c>
      <c r="I10" s="1" t="str">
        <f>'様式1（U15申込書）'!I25</f>
        <v/>
      </c>
      <c r="J10" s="1">
        <f>'様式1（U15申込書）'!J25</f>
        <v>0</v>
      </c>
      <c r="K10" s="1" t="str">
        <f>'様式1（U15申込書）'!K25</f>
        <v>（選択）</v>
      </c>
      <c r="L10" s="1" t="str">
        <f>'様式1（U15申込書）'!L25</f>
        <v>（選択）</v>
      </c>
      <c r="M10" s="1" t="str">
        <f>'様式1（U15申込書）'!M25</f>
        <v>（選択）</v>
      </c>
      <c r="N10" s="1" t="str">
        <f>'様式1（U15申込書）'!N25</f>
        <v>（選択）</v>
      </c>
      <c r="O10" s="1" t="str">
        <f>'様式1（U15申込書）'!O25</f>
        <v>（選択）</v>
      </c>
      <c r="P10" s="1" t="str">
        <f>'様式1（U15申込書）'!P25</f>
        <v>JWF25</v>
      </c>
      <c r="Q10" s="1" t="str">
        <f>'様式1（U15申込書）'!Q25</f>
        <v>-</v>
      </c>
      <c r="R10" s="1">
        <f>'様式1（U15申込書）'!R25</f>
        <v>0</v>
      </c>
    </row>
    <row r="11" spans="1:18">
      <c r="A11" s="1">
        <f>'様式1（U15申込書）'!A26</f>
        <v>7</v>
      </c>
      <c r="B11" s="1" t="str">
        <f>'様式1（U15申込書）'!B26</f>
        <v>（選択）</v>
      </c>
      <c r="C11" s="1" t="str">
        <f>'様式1（U15申込書）'!C26</f>
        <v>U15</v>
      </c>
      <c r="D11" s="1" t="str">
        <f>'様式1（U15申込書）'!D26</f>
        <v>FS</v>
      </c>
      <c r="E11" s="1" t="str">
        <f>'様式1（U15申込書）'!E26</f>
        <v>62kg級</v>
      </c>
      <c r="F11" s="1">
        <f>'様式1（U15申込書）'!F26</f>
        <v>0</v>
      </c>
      <c r="G11" s="1">
        <f>'様式1（U15申込書）'!G26</f>
        <v>0</v>
      </c>
      <c r="H11" s="1" t="str">
        <f>'様式1（U15申込書）'!H26</f>
        <v/>
      </c>
      <c r="I11" s="1" t="str">
        <f>'様式1（U15申込書）'!I26</f>
        <v/>
      </c>
      <c r="J11" s="1">
        <f>'様式1（U15申込書）'!J26</f>
        <v>0</v>
      </c>
      <c r="K11" s="1" t="str">
        <f>'様式1（U15申込書）'!K26</f>
        <v>（選択）</v>
      </c>
      <c r="L11" s="1" t="str">
        <f>'様式1（U15申込書）'!L26</f>
        <v>（選択）</v>
      </c>
      <c r="M11" s="1" t="str">
        <f>'様式1（U15申込書）'!M26</f>
        <v>（選択）</v>
      </c>
      <c r="N11" s="1" t="str">
        <f>'様式1（U15申込書）'!N26</f>
        <v>（選択）</v>
      </c>
      <c r="O11" s="1" t="str">
        <f>'様式1（U15申込書）'!O26</f>
        <v>（選択）</v>
      </c>
      <c r="P11" s="1" t="str">
        <f>'様式1（U15申込書）'!P26</f>
        <v>JWF25</v>
      </c>
      <c r="Q11" s="1" t="str">
        <f>'様式1（U15申込書）'!Q26</f>
        <v>-</v>
      </c>
      <c r="R11" s="1">
        <f>'様式1（U15申込書）'!R26</f>
        <v>0</v>
      </c>
    </row>
    <row r="12" spans="1:18">
      <c r="A12" s="1">
        <f>'様式1（U15申込書）'!A27</f>
        <v>8</v>
      </c>
      <c r="B12" s="1" t="str">
        <f>'様式1（U15申込書）'!B27</f>
        <v>（選択）</v>
      </c>
      <c r="C12" s="1" t="str">
        <f>'様式1（U15申込書）'!C27</f>
        <v>U15</v>
      </c>
      <c r="D12" s="1" t="str">
        <f>'様式1（U15申込書）'!D27</f>
        <v>FS</v>
      </c>
      <c r="E12" s="1" t="str">
        <f>'様式1（U15申込書）'!E27</f>
        <v>68kg級</v>
      </c>
      <c r="F12" s="1">
        <f>'様式1（U15申込書）'!F27</f>
        <v>0</v>
      </c>
      <c r="G12" s="1">
        <f>'様式1（U15申込書）'!G27</f>
        <v>0</v>
      </c>
      <c r="H12" s="1" t="str">
        <f>'様式1（U15申込書）'!H27</f>
        <v/>
      </c>
      <c r="I12" s="1" t="str">
        <f>'様式1（U15申込書）'!I27</f>
        <v/>
      </c>
      <c r="J12" s="1">
        <f>'様式1（U15申込書）'!J27</f>
        <v>0</v>
      </c>
      <c r="K12" s="1" t="str">
        <f>'様式1（U15申込書）'!K27</f>
        <v>（選択）</v>
      </c>
      <c r="L12" s="1" t="str">
        <f>'様式1（U15申込書）'!L27</f>
        <v>（選択）</v>
      </c>
      <c r="M12" s="1" t="str">
        <f>'様式1（U15申込書）'!M27</f>
        <v>（選択）</v>
      </c>
      <c r="N12" s="1" t="str">
        <f>'様式1（U15申込書）'!N27</f>
        <v>（選択）</v>
      </c>
      <c r="O12" s="1" t="str">
        <f>'様式1（U15申込書）'!O27</f>
        <v>（選択）</v>
      </c>
      <c r="P12" s="1" t="str">
        <f>'様式1（U15申込書）'!P27</f>
        <v>JWF25</v>
      </c>
      <c r="Q12" s="1" t="str">
        <f>'様式1（U15申込書）'!Q27</f>
        <v>-</v>
      </c>
      <c r="R12" s="1">
        <f>'様式1（U15申込書）'!R27</f>
        <v>0</v>
      </c>
    </row>
    <row r="13" spans="1:18">
      <c r="A13" s="1">
        <f>'様式1（U15申込書）'!A28</f>
        <v>9</v>
      </c>
      <c r="B13" s="1" t="str">
        <f>'様式1（U15申込書）'!B28</f>
        <v>（選択）</v>
      </c>
      <c r="C13" s="1" t="str">
        <f>'様式1（U15申込書）'!C28</f>
        <v>U15</v>
      </c>
      <c r="D13" s="1" t="str">
        <f>'様式1（U15申込書）'!D28</f>
        <v>FS</v>
      </c>
      <c r="E13" s="1" t="str">
        <f>'様式1（U15申込書）'!E28</f>
        <v>75kg級</v>
      </c>
      <c r="F13" s="1">
        <f>'様式1（U15申込書）'!F28</f>
        <v>0</v>
      </c>
      <c r="G13" s="1">
        <f>'様式1（U15申込書）'!G28</f>
        <v>0</v>
      </c>
      <c r="H13" s="1" t="str">
        <f>'様式1（U15申込書）'!H28</f>
        <v/>
      </c>
      <c r="I13" s="1" t="str">
        <f>'様式1（U15申込書）'!I28</f>
        <v/>
      </c>
      <c r="J13" s="1">
        <f>'様式1（U15申込書）'!J28</f>
        <v>0</v>
      </c>
      <c r="K13" s="1" t="str">
        <f>'様式1（U15申込書）'!K28</f>
        <v>（選択）</v>
      </c>
      <c r="L13" s="1" t="str">
        <f>'様式1（U15申込書）'!L28</f>
        <v>（選択）</v>
      </c>
      <c r="M13" s="1" t="str">
        <f>'様式1（U15申込書）'!M28</f>
        <v>（選択）</v>
      </c>
      <c r="N13" s="1" t="str">
        <f>'様式1（U15申込書）'!N28</f>
        <v>（選択）</v>
      </c>
      <c r="O13" s="1" t="str">
        <f>'様式1（U15申込書）'!O28</f>
        <v>（選択）</v>
      </c>
      <c r="P13" s="1" t="str">
        <f>'様式1（U15申込書）'!P28</f>
        <v>JWF25</v>
      </c>
      <c r="Q13" s="1" t="str">
        <f>'様式1（U15申込書）'!Q28</f>
        <v>-</v>
      </c>
      <c r="R13" s="1">
        <f>'様式1（U15申込書）'!R28</f>
        <v>0</v>
      </c>
    </row>
    <row r="14" spans="1:18">
      <c r="A14" s="1">
        <f>'様式1（U15申込書）'!A29</f>
        <v>10</v>
      </c>
      <c r="B14" s="1" t="str">
        <f>'様式1（U15申込書）'!B29</f>
        <v>（選択）</v>
      </c>
      <c r="C14" s="1" t="str">
        <f>'様式1（U15申込書）'!C29</f>
        <v>U15</v>
      </c>
      <c r="D14" s="1" t="str">
        <f>'様式1（U15申込書）'!D29</f>
        <v>FS</v>
      </c>
      <c r="E14" s="1" t="str">
        <f>'様式1（U15申込書）'!E29</f>
        <v>85kg級</v>
      </c>
      <c r="F14" s="1">
        <f>'様式1（U15申込書）'!F29</f>
        <v>0</v>
      </c>
      <c r="G14" s="1">
        <f>'様式1（U15申込書）'!G29</f>
        <v>0</v>
      </c>
      <c r="H14" s="1" t="str">
        <f>'様式1（U15申込書）'!H29</f>
        <v/>
      </c>
      <c r="I14" s="1" t="str">
        <f>'様式1（U15申込書）'!I29</f>
        <v/>
      </c>
      <c r="J14" s="1">
        <f>'様式1（U15申込書）'!J29</f>
        <v>0</v>
      </c>
      <c r="K14" s="1" t="str">
        <f>'様式1（U15申込書）'!K29</f>
        <v>（選択）</v>
      </c>
      <c r="L14" s="1" t="str">
        <f>'様式1（U15申込書）'!L29</f>
        <v>（選択）</v>
      </c>
      <c r="M14" s="1" t="str">
        <f>'様式1（U15申込書）'!M29</f>
        <v>（選択）</v>
      </c>
      <c r="N14" s="1" t="str">
        <f>'様式1（U15申込書）'!N29</f>
        <v>（選択）</v>
      </c>
      <c r="O14" s="1" t="str">
        <f>'様式1（U15申込書）'!O29</f>
        <v>（選択）</v>
      </c>
      <c r="P14" s="1" t="str">
        <f>'様式1（U15申込書）'!P29</f>
        <v>JWF25</v>
      </c>
      <c r="Q14" s="1" t="str">
        <f>'様式1（U15申込書）'!Q29</f>
        <v>-</v>
      </c>
      <c r="R14" s="1">
        <f>'様式1（U15申込書）'!R29</f>
        <v>0</v>
      </c>
    </row>
    <row r="15" spans="1:18">
      <c r="A15" s="1">
        <f>'様式1（U15申込書）'!A34</f>
        <v>1</v>
      </c>
      <c r="B15" s="1" t="str">
        <f>'様式1（U15申込書）'!B34</f>
        <v>（選択）</v>
      </c>
      <c r="C15" s="1" t="str">
        <f>'様式1（U15申込書）'!C34</f>
        <v>U15</v>
      </c>
      <c r="D15" s="1" t="str">
        <f>'様式1（U15申込書）'!D34</f>
        <v>GR</v>
      </c>
      <c r="E15" s="1" t="str">
        <f>'様式1（U15申込書）'!E34</f>
        <v>34～38kg級</v>
      </c>
      <c r="F15" s="1">
        <f>'様式1（U15申込書）'!F34</f>
        <v>0</v>
      </c>
      <c r="G15" s="1">
        <f>'様式1（U15申込書）'!G34</f>
        <v>0</v>
      </c>
      <c r="H15" s="1">
        <f>'様式1（U15申込書）'!H34</f>
        <v>0</v>
      </c>
      <c r="I15" s="1" t="str">
        <f>'様式1（U15申込書）'!I34</f>
        <v/>
      </c>
      <c r="J15" s="1">
        <f>'様式1（U15申込書）'!J34</f>
        <v>0</v>
      </c>
      <c r="K15" s="1" t="str">
        <f>'様式1（U15申込書）'!K34</f>
        <v>（選択）</v>
      </c>
      <c r="L15" s="1" t="str">
        <f>'様式1（U15申込書）'!L34</f>
        <v>（選択）</v>
      </c>
      <c r="M15" s="1" t="str">
        <f>'様式1（U15申込書）'!M34</f>
        <v>（選択）</v>
      </c>
      <c r="N15" s="1" t="str">
        <f>'様式1（U15申込書）'!N34</f>
        <v>（選択）</v>
      </c>
      <c r="O15" s="1" t="str">
        <f>'様式1（U15申込書）'!O34</f>
        <v>（選択）</v>
      </c>
      <c r="P15" s="1" t="str">
        <f>'様式1（U15申込書）'!P34</f>
        <v>JWF25</v>
      </c>
      <c r="Q15" s="1" t="str">
        <f>'様式1（U15申込書）'!Q34</f>
        <v>-</v>
      </c>
      <c r="R15" s="1">
        <f>'様式1（U15申込書）'!R34</f>
        <v>0</v>
      </c>
    </row>
    <row r="16" spans="1:18">
      <c r="A16" s="1">
        <f>'様式1（U15申込書）'!A35</f>
        <v>2</v>
      </c>
      <c r="B16" s="1" t="str">
        <f>'様式1（U15申込書）'!B35</f>
        <v>（選択）</v>
      </c>
      <c r="C16" s="1" t="str">
        <f>'様式1（U15申込書）'!C35</f>
        <v>U15</v>
      </c>
      <c r="D16" s="1" t="str">
        <f>'様式1（U15申込書）'!D35</f>
        <v>GR</v>
      </c>
      <c r="E16" s="1" t="str">
        <f>'様式1（U15申込書）'!E35</f>
        <v>41kg級</v>
      </c>
      <c r="F16" s="1">
        <f>'様式1（U15申込書）'!F35</f>
        <v>0</v>
      </c>
      <c r="G16" s="1">
        <f>'様式1（U15申込書）'!G35</f>
        <v>0</v>
      </c>
      <c r="H16" s="1" t="str">
        <f>'様式1（U15申込書）'!H35</f>
        <v/>
      </c>
      <c r="I16" s="1" t="str">
        <f>'様式1（U15申込書）'!I35</f>
        <v/>
      </c>
      <c r="J16" s="1">
        <f>'様式1（U15申込書）'!J35</f>
        <v>0</v>
      </c>
      <c r="K16" s="1" t="str">
        <f>'様式1（U15申込書）'!K35</f>
        <v>（選択）</v>
      </c>
      <c r="L16" s="1" t="str">
        <f>'様式1（U15申込書）'!L35</f>
        <v>（選択）</v>
      </c>
      <c r="M16" s="1" t="str">
        <f>'様式1（U15申込書）'!M35</f>
        <v>（選択）</v>
      </c>
      <c r="N16" s="1" t="str">
        <f>'様式1（U15申込書）'!N35</f>
        <v>（選択）</v>
      </c>
      <c r="O16" s="1" t="str">
        <f>'様式1（U15申込書）'!O35</f>
        <v>（選択）</v>
      </c>
      <c r="P16" s="1" t="str">
        <f>'様式1（U15申込書）'!P35</f>
        <v>JWF25</v>
      </c>
      <c r="Q16" s="1" t="str">
        <f>'様式1（U15申込書）'!Q35</f>
        <v>-</v>
      </c>
      <c r="R16" s="1">
        <f>'様式1（U15申込書）'!R35</f>
        <v>0</v>
      </c>
    </row>
    <row r="17" spans="1:18">
      <c r="A17" s="1">
        <f>'様式1（U15申込書）'!A36</f>
        <v>3</v>
      </c>
      <c r="B17" s="1" t="str">
        <f>'様式1（U15申込書）'!B36</f>
        <v>（選択）</v>
      </c>
      <c r="C17" s="1" t="str">
        <f>'様式1（U15申込書）'!C36</f>
        <v>U15</v>
      </c>
      <c r="D17" s="1" t="str">
        <f>'様式1（U15申込書）'!D36</f>
        <v>GR</v>
      </c>
      <c r="E17" s="1" t="str">
        <f>'様式1（U15申込書）'!E36</f>
        <v>44kg級</v>
      </c>
      <c r="F17" s="1">
        <f>'様式1（U15申込書）'!F36</f>
        <v>0</v>
      </c>
      <c r="G17" s="1">
        <f>'様式1（U15申込書）'!G36</f>
        <v>0</v>
      </c>
      <c r="H17" s="1" t="str">
        <f>'様式1（U15申込書）'!H36</f>
        <v/>
      </c>
      <c r="I17" s="1" t="str">
        <f>'様式1（U15申込書）'!I36</f>
        <v/>
      </c>
      <c r="J17" s="1">
        <f>'様式1（U15申込書）'!J36</f>
        <v>0</v>
      </c>
      <c r="K17" s="1" t="str">
        <f>'様式1（U15申込書）'!K36</f>
        <v>（選択）</v>
      </c>
      <c r="L17" s="1" t="str">
        <f>'様式1（U15申込書）'!L36</f>
        <v>（選択）</v>
      </c>
      <c r="M17" s="1" t="str">
        <f>'様式1（U15申込書）'!M36</f>
        <v>（選択）</v>
      </c>
      <c r="N17" s="1" t="str">
        <f>'様式1（U15申込書）'!N36</f>
        <v>（選択）</v>
      </c>
      <c r="O17" s="1" t="str">
        <f>'様式1（U15申込書）'!O36</f>
        <v>（選択）</v>
      </c>
      <c r="P17" s="1" t="str">
        <f>'様式1（U15申込書）'!P36</f>
        <v>JWF25</v>
      </c>
      <c r="Q17" s="1" t="str">
        <f>'様式1（U15申込書）'!Q36</f>
        <v>-</v>
      </c>
      <c r="R17" s="1">
        <f>'様式1（U15申込書）'!R36</f>
        <v>0</v>
      </c>
    </row>
    <row r="18" spans="1:18">
      <c r="A18" s="1">
        <f>'様式1（U15申込書）'!A37</f>
        <v>4</v>
      </c>
      <c r="B18" s="1" t="str">
        <f>'様式1（U15申込書）'!B37</f>
        <v>（選択）</v>
      </c>
      <c r="C18" s="1" t="str">
        <f>'様式1（U15申込書）'!C37</f>
        <v>U15</v>
      </c>
      <c r="D18" s="1" t="str">
        <f>'様式1（U15申込書）'!D37</f>
        <v>GR</v>
      </c>
      <c r="E18" s="1" t="str">
        <f>'様式1（U15申込書）'!E37</f>
        <v>48kg級</v>
      </c>
      <c r="F18" s="1">
        <f>'様式1（U15申込書）'!F37</f>
        <v>0</v>
      </c>
      <c r="G18" s="1">
        <f>'様式1（U15申込書）'!G37</f>
        <v>0</v>
      </c>
      <c r="H18" s="1" t="str">
        <f>'様式1（U15申込書）'!H37</f>
        <v/>
      </c>
      <c r="I18" s="1" t="str">
        <f>'様式1（U15申込書）'!I37</f>
        <v/>
      </c>
      <c r="J18" s="1">
        <f>'様式1（U15申込書）'!J37</f>
        <v>0</v>
      </c>
      <c r="K18" s="1" t="str">
        <f>'様式1（U15申込書）'!K37</f>
        <v>（選択）</v>
      </c>
      <c r="L18" s="1" t="str">
        <f>'様式1（U15申込書）'!L37</f>
        <v>（選択）</v>
      </c>
      <c r="M18" s="1" t="str">
        <f>'様式1（U15申込書）'!M37</f>
        <v>（選択）</v>
      </c>
      <c r="N18" s="1" t="str">
        <f>'様式1（U15申込書）'!N37</f>
        <v>（選択）</v>
      </c>
      <c r="O18" s="1" t="str">
        <f>'様式1（U15申込書）'!O37</f>
        <v>（選択）</v>
      </c>
      <c r="P18" s="1" t="str">
        <f>'様式1（U15申込書）'!P37</f>
        <v>JWF25</v>
      </c>
      <c r="Q18" s="1" t="str">
        <f>'様式1（U15申込書）'!Q37</f>
        <v>-</v>
      </c>
      <c r="R18" s="1">
        <f>'様式1（U15申込書）'!R37</f>
        <v>0</v>
      </c>
    </row>
    <row r="19" spans="1:18">
      <c r="A19" s="1">
        <f>'様式1（U15申込書）'!A38</f>
        <v>5</v>
      </c>
      <c r="B19" s="1" t="str">
        <f>'様式1（U15申込書）'!B38</f>
        <v>（選択）</v>
      </c>
      <c r="C19" s="1" t="str">
        <f>'様式1（U15申込書）'!C38</f>
        <v>U15</v>
      </c>
      <c r="D19" s="1" t="str">
        <f>'様式1（U15申込書）'!D38</f>
        <v>GR</v>
      </c>
      <c r="E19" s="1" t="str">
        <f>'様式1（U15申込書）'!E38</f>
        <v>52kg級</v>
      </c>
      <c r="F19" s="1">
        <f>'様式1（U15申込書）'!F38</f>
        <v>0</v>
      </c>
      <c r="G19" s="1">
        <f>'様式1（U15申込書）'!G38</f>
        <v>0</v>
      </c>
      <c r="H19" s="1" t="str">
        <f>'様式1（U15申込書）'!H38</f>
        <v/>
      </c>
      <c r="I19" s="1" t="str">
        <f>'様式1（U15申込書）'!I38</f>
        <v/>
      </c>
      <c r="J19" s="1">
        <f>'様式1（U15申込書）'!J38</f>
        <v>0</v>
      </c>
      <c r="K19" s="1" t="str">
        <f>'様式1（U15申込書）'!K38</f>
        <v>（選択）</v>
      </c>
      <c r="L19" s="1" t="str">
        <f>'様式1（U15申込書）'!L38</f>
        <v>（選択）</v>
      </c>
      <c r="M19" s="1" t="str">
        <f>'様式1（U15申込書）'!M38</f>
        <v>（選択）</v>
      </c>
      <c r="N19" s="1" t="str">
        <f>'様式1（U15申込書）'!N38</f>
        <v>（選択）</v>
      </c>
      <c r="O19" s="1" t="str">
        <f>'様式1（U15申込書）'!O38</f>
        <v>（選択）</v>
      </c>
      <c r="P19" s="1" t="str">
        <f>'様式1（U15申込書）'!P38</f>
        <v>JWF25</v>
      </c>
      <c r="Q19" s="1" t="str">
        <f>'様式1（U15申込書）'!Q38</f>
        <v>-</v>
      </c>
      <c r="R19" s="1">
        <f>'様式1（U15申込書）'!R38</f>
        <v>0</v>
      </c>
    </row>
    <row r="20" spans="1:18">
      <c r="A20" s="1">
        <f>'様式1（U15申込書）'!A39</f>
        <v>6</v>
      </c>
      <c r="B20" s="1" t="str">
        <f>'様式1（U15申込書）'!B39</f>
        <v>（選択）</v>
      </c>
      <c r="C20" s="1" t="str">
        <f>'様式1（U15申込書）'!C39</f>
        <v>U15</v>
      </c>
      <c r="D20" s="1" t="str">
        <f>'様式1（U15申込書）'!D39</f>
        <v>GR</v>
      </c>
      <c r="E20" s="1" t="str">
        <f>'様式1（U15申込書）'!E39</f>
        <v>57kg級</v>
      </c>
      <c r="F20" s="1">
        <f>'様式1（U15申込書）'!F39</f>
        <v>0</v>
      </c>
      <c r="G20" s="1">
        <f>'様式1（U15申込書）'!G39</f>
        <v>0</v>
      </c>
      <c r="H20" s="1" t="str">
        <f>'様式1（U15申込書）'!H39</f>
        <v/>
      </c>
      <c r="I20" s="1" t="str">
        <f>'様式1（U15申込書）'!I39</f>
        <v/>
      </c>
      <c r="J20" s="1">
        <f>'様式1（U15申込書）'!J39</f>
        <v>0</v>
      </c>
      <c r="K20" s="1" t="str">
        <f>'様式1（U15申込書）'!K39</f>
        <v>（選択）</v>
      </c>
      <c r="L20" s="1" t="str">
        <f>'様式1（U15申込書）'!L39</f>
        <v>（選択）</v>
      </c>
      <c r="M20" s="1" t="str">
        <f>'様式1（U15申込書）'!M39</f>
        <v>（選択）</v>
      </c>
      <c r="N20" s="1" t="str">
        <f>'様式1（U15申込書）'!N39</f>
        <v>（選択）</v>
      </c>
      <c r="O20" s="1" t="str">
        <f>'様式1（U15申込書）'!O39</f>
        <v>（選択）</v>
      </c>
      <c r="P20" s="1" t="str">
        <f>'様式1（U15申込書）'!P39</f>
        <v>JWF25</v>
      </c>
      <c r="Q20" s="1" t="str">
        <f>'様式1（U15申込書）'!Q39</f>
        <v>-</v>
      </c>
      <c r="R20" s="1">
        <f>'様式1（U15申込書）'!R39</f>
        <v>0</v>
      </c>
    </row>
    <row r="21" spans="1:18">
      <c r="A21" s="1">
        <f>'様式1（U15申込書）'!A40</f>
        <v>7</v>
      </c>
      <c r="B21" s="1" t="str">
        <f>'様式1（U15申込書）'!B40</f>
        <v>（選択）</v>
      </c>
      <c r="C21" s="1" t="str">
        <f>'様式1（U15申込書）'!C40</f>
        <v>U15</v>
      </c>
      <c r="D21" s="1" t="str">
        <f>'様式1（U15申込書）'!D40</f>
        <v>GR</v>
      </c>
      <c r="E21" s="1" t="str">
        <f>'様式1（U15申込書）'!E40</f>
        <v>62kg級</v>
      </c>
      <c r="F21" s="1">
        <f>'様式1（U15申込書）'!F40</f>
        <v>0</v>
      </c>
      <c r="G21" s="1">
        <f>'様式1（U15申込書）'!G40</f>
        <v>0</v>
      </c>
      <c r="H21" s="1" t="str">
        <f>'様式1（U15申込書）'!H40</f>
        <v/>
      </c>
      <c r="I21" s="1" t="str">
        <f>'様式1（U15申込書）'!I40</f>
        <v/>
      </c>
      <c r="J21" s="1">
        <f>'様式1（U15申込書）'!J40</f>
        <v>0</v>
      </c>
      <c r="K21" s="1" t="str">
        <f>'様式1（U15申込書）'!K40</f>
        <v>（選択）</v>
      </c>
      <c r="L21" s="1" t="str">
        <f>'様式1（U15申込書）'!L40</f>
        <v>（選択）</v>
      </c>
      <c r="M21" s="1" t="str">
        <f>'様式1（U15申込書）'!M40</f>
        <v>（選択）</v>
      </c>
      <c r="N21" s="1" t="str">
        <f>'様式1（U15申込書）'!N40</f>
        <v>（選択）</v>
      </c>
      <c r="O21" s="1" t="str">
        <f>'様式1（U15申込書）'!O40</f>
        <v>（選択）</v>
      </c>
      <c r="P21" s="1" t="str">
        <f>'様式1（U15申込書）'!P40</f>
        <v>JWF25</v>
      </c>
      <c r="Q21" s="1" t="str">
        <f>'様式1（U15申込書）'!Q40</f>
        <v>-</v>
      </c>
      <c r="R21" s="1">
        <f>'様式1（U15申込書）'!R40</f>
        <v>0</v>
      </c>
    </row>
    <row r="22" spans="1:18">
      <c r="A22" s="1">
        <f>'様式1（U15申込書）'!A41</f>
        <v>8</v>
      </c>
      <c r="B22" s="1" t="str">
        <f>'様式1（U15申込書）'!B41</f>
        <v>（選択）</v>
      </c>
      <c r="C22" s="1" t="str">
        <f>'様式1（U15申込書）'!C41</f>
        <v>U15</v>
      </c>
      <c r="D22" s="1" t="str">
        <f>'様式1（U15申込書）'!D41</f>
        <v>GR</v>
      </c>
      <c r="E22" s="1" t="str">
        <f>'様式1（U15申込書）'!E41</f>
        <v>68kg級</v>
      </c>
      <c r="F22" s="1">
        <f>'様式1（U15申込書）'!F41</f>
        <v>0</v>
      </c>
      <c r="G22" s="1">
        <f>'様式1（U15申込書）'!G41</f>
        <v>0</v>
      </c>
      <c r="H22" s="1" t="str">
        <f>'様式1（U15申込書）'!H41</f>
        <v/>
      </c>
      <c r="I22" s="1" t="str">
        <f>'様式1（U15申込書）'!I41</f>
        <v/>
      </c>
      <c r="J22" s="1">
        <f>'様式1（U15申込書）'!J41</f>
        <v>0</v>
      </c>
      <c r="K22" s="1" t="str">
        <f>'様式1（U15申込書）'!K41</f>
        <v>（選択）</v>
      </c>
      <c r="L22" s="1" t="str">
        <f>'様式1（U15申込書）'!L41</f>
        <v>（選択）</v>
      </c>
      <c r="M22" s="1" t="str">
        <f>'様式1（U15申込書）'!M41</f>
        <v>（選択）</v>
      </c>
      <c r="N22" s="1" t="str">
        <f>'様式1（U15申込書）'!N41</f>
        <v>（選択）</v>
      </c>
      <c r="O22" s="1" t="str">
        <f>'様式1（U15申込書）'!O41</f>
        <v>（選択）</v>
      </c>
      <c r="P22" s="1" t="str">
        <f>'様式1（U15申込書）'!P41</f>
        <v>JWF25</v>
      </c>
      <c r="Q22" s="1" t="str">
        <f>'様式1（U15申込書）'!Q41</f>
        <v>-</v>
      </c>
      <c r="R22" s="1">
        <f>'様式1（U15申込書）'!R41</f>
        <v>0</v>
      </c>
    </row>
    <row r="23" spans="1:18">
      <c r="A23" s="1">
        <f>'様式1（U15申込書）'!A42</f>
        <v>9</v>
      </c>
      <c r="B23" s="1" t="str">
        <f>'様式1（U15申込書）'!B42</f>
        <v>（選択）</v>
      </c>
      <c r="C23" s="1" t="str">
        <f>'様式1（U15申込書）'!C42</f>
        <v>U15</v>
      </c>
      <c r="D23" s="1" t="str">
        <f>'様式1（U15申込書）'!D42</f>
        <v>GR</v>
      </c>
      <c r="E23" s="1" t="str">
        <f>'様式1（U15申込書）'!E42</f>
        <v>75kg級</v>
      </c>
      <c r="F23" s="1">
        <f>'様式1（U15申込書）'!F42</f>
        <v>0</v>
      </c>
      <c r="G23" s="1">
        <f>'様式1（U15申込書）'!G42</f>
        <v>0</v>
      </c>
      <c r="H23" s="1" t="str">
        <f>'様式1（U15申込書）'!H42</f>
        <v/>
      </c>
      <c r="I23" s="1" t="str">
        <f>'様式1（U15申込書）'!I42</f>
        <v/>
      </c>
      <c r="J23" s="1">
        <f>'様式1（U15申込書）'!J42</f>
        <v>0</v>
      </c>
      <c r="K23" s="1" t="str">
        <f>'様式1（U15申込書）'!K42</f>
        <v>（選択）</v>
      </c>
      <c r="L23" s="1" t="str">
        <f>'様式1（U15申込書）'!L42</f>
        <v>（選択）</v>
      </c>
      <c r="M23" s="1" t="str">
        <f>'様式1（U15申込書）'!M42</f>
        <v>（選択）</v>
      </c>
      <c r="N23" s="1" t="str">
        <f>'様式1（U15申込書）'!N42</f>
        <v>（選択）</v>
      </c>
      <c r="O23" s="1" t="str">
        <f>'様式1（U15申込書）'!O42</f>
        <v>（選択）</v>
      </c>
      <c r="P23" s="1" t="str">
        <f>'様式1（U15申込書）'!P42</f>
        <v>JWF25</v>
      </c>
      <c r="Q23" s="1" t="str">
        <f>'様式1（U15申込書）'!Q42</f>
        <v>-</v>
      </c>
      <c r="R23" s="1">
        <f>'様式1（U15申込書）'!R42</f>
        <v>0</v>
      </c>
    </row>
    <row r="24" spans="1:18">
      <c r="A24" s="1">
        <f>'様式1（U15申込書）'!A43</f>
        <v>10</v>
      </c>
      <c r="B24" s="1" t="str">
        <f>'様式1（U15申込書）'!B43</f>
        <v>（選択）</v>
      </c>
      <c r="C24" s="1" t="str">
        <f>'様式1（U15申込書）'!C43</f>
        <v>U15</v>
      </c>
      <c r="D24" s="1" t="str">
        <f>'様式1（U15申込書）'!D43</f>
        <v>GR</v>
      </c>
      <c r="E24" s="1" t="str">
        <f>'様式1（U15申込書）'!E43</f>
        <v>85kg級</v>
      </c>
      <c r="F24" s="1">
        <f>'様式1（U15申込書）'!F43</f>
        <v>0</v>
      </c>
      <c r="G24" s="1">
        <f>'様式1（U15申込書）'!G43</f>
        <v>0</v>
      </c>
      <c r="H24" s="1" t="str">
        <f>'様式1（U15申込書）'!H43</f>
        <v/>
      </c>
      <c r="I24" s="1" t="str">
        <f>'様式1（U15申込書）'!I43</f>
        <v/>
      </c>
      <c r="J24" s="1">
        <f>'様式1（U15申込書）'!J43</f>
        <v>0</v>
      </c>
      <c r="K24" s="1" t="str">
        <f>'様式1（U15申込書）'!K43</f>
        <v>（選択）</v>
      </c>
      <c r="L24" s="1" t="str">
        <f>'様式1（U15申込書）'!L43</f>
        <v>（選択）</v>
      </c>
      <c r="M24" s="1" t="str">
        <f>'様式1（U15申込書）'!M43</f>
        <v>（選択）</v>
      </c>
      <c r="N24" s="1" t="str">
        <f>'様式1（U15申込書）'!N43</f>
        <v>（選択）</v>
      </c>
      <c r="O24" s="1" t="str">
        <f>'様式1（U15申込書）'!O43</f>
        <v>（選択）</v>
      </c>
      <c r="P24" s="1" t="str">
        <f>'様式1（U15申込書）'!P43</f>
        <v>JWF25</v>
      </c>
      <c r="Q24" s="1" t="str">
        <f>'様式1（U15申込書）'!Q43</f>
        <v>-</v>
      </c>
      <c r="R24" s="1">
        <f>'様式1（U15申込書）'!R43</f>
        <v>0</v>
      </c>
    </row>
    <row r="25" spans="1:18">
      <c r="A25" s="1" t="e">
        <f>'様式2（U17申込書）'!A8</f>
        <v>#N/A</v>
      </c>
      <c r="B25" s="1" t="str">
        <f>'様式2（U17申込書）'!B8</f>
        <v>（選択）</v>
      </c>
      <c r="C25" s="1">
        <f>'様式2（U17申込書）'!C8</f>
        <v>0</v>
      </c>
      <c r="D25" s="1">
        <f>'様式2（U17申込書）'!D8</f>
        <v>0</v>
      </c>
      <c r="E25" s="1" t="str">
        <f>'様式2（U17申込書）'!E8</f>
        <v/>
      </c>
      <c r="F25" s="1" t="str">
        <f>'様式2（U17申込書）'!F8</f>
        <v/>
      </c>
      <c r="G25" s="1">
        <f>'様式2（U17申込書）'!G8</f>
        <v>0</v>
      </c>
      <c r="H25" s="1">
        <f>'様式2（U17申込書）'!H8</f>
        <v>0</v>
      </c>
      <c r="I25" s="1" t="str">
        <f>'様式2（U17申込書）'!I8</f>
        <v>高等学校</v>
      </c>
      <c r="J25" s="1">
        <f>'様式2（U17申込書）'!J8</f>
        <v>0</v>
      </c>
      <c r="K25" s="1">
        <f>'様式2（U17申込書）'!K8</f>
        <v>0</v>
      </c>
    </row>
    <row r="26" spans="1:18">
      <c r="A26" s="1">
        <f>'様式2（U17申込書）'!A12</f>
        <v>1</v>
      </c>
      <c r="B26" s="1" t="str">
        <f>'様式2（U17申込書）'!B12</f>
        <v>（選択）</v>
      </c>
      <c r="C26" s="1" t="str">
        <f>'様式2（U17申込書）'!C12</f>
        <v>（選択）</v>
      </c>
      <c r="D26" s="1">
        <f>'様式2（U17申込書）'!D12</f>
        <v>0</v>
      </c>
      <c r="E26" s="1">
        <f>'様式2（U17申込書）'!E12</f>
        <v>0</v>
      </c>
      <c r="F26" s="1" t="str">
        <f>'様式2（U17申込書）'!F12</f>
        <v/>
      </c>
      <c r="G26" s="1" t="str">
        <f>'様式2（U17申込書）'!G12</f>
        <v/>
      </c>
      <c r="H26" s="1">
        <f>'様式2（U17申込書）'!H12</f>
        <v>0</v>
      </c>
      <c r="I26" s="1" t="str">
        <f>'様式2（U17申込書）'!I12</f>
        <v>高等学校</v>
      </c>
      <c r="J26" s="1" t="str">
        <f>'様式2（U17申込書）'!J12</f>
        <v>（選択）</v>
      </c>
      <c r="K26" s="1">
        <f>'様式2（U17申込書）'!K12</f>
        <v>0</v>
      </c>
    </row>
    <row r="27" spans="1:18">
      <c r="A27" s="1">
        <f>'様式2（U17申込書）'!A13</f>
        <v>2</v>
      </c>
      <c r="B27" s="1" t="str">
        <f>'様式2（U17申込書）'!B13</f>
        <v>（選択）</v>
      </c>
      <c r="C27" s="1" t="str">
        <f>'様式2（U17申込書）'!C13</f>
        <v>（選択）</v>
      </c>
      <c r="D27" s="1">
        <f>'様式2（U17申込書）'!D13</f>
        <v>0</v>
      </c>
      <c r="E27" s="1">
        <f>'様式2（U17申込書）'!E13</f>
        <v>0</v>
      </c>
      <c r="F27" s="1" t="str">
        <f>'様式2（U17申込書）'!F13</f>
        <v/>
      </c>
      <c r="G27" s="1" t="str">
        <f>'様式2（U17申込書）'!G13</f>
        <v/>
      </c>
      <c r="H27" s="1">
        <f>'様式2（U17申込書）'!H13</f>
        <v>0</v>
      </c>
      <c r="I27" s="1" t="str">
        <f>'様式2（U17申込書）'!I13</f>
        <v>高等学校</v>
      </c>
      <c r="J27" s="1" t="str">
        <f>'様式2（U17申込書）'!J13</f>
        <v>（選択）</v>
      </c>
      <c r="K27" s="1">
        <f>'様式2（U17申込書）'!K13</f>
        <v>0</v>
      </c>
    </row>
    <row r="28" spans="1:18">
      <c r="A28" s="1">
        <f>'様式2（U17申込書）'!A14</f>
        <v>3</v>
      </c>
      <c r="B28" s="1" t="str">
        <f>'様式2（U17申込書）'!B14</f>
        <v>（選択）</v>
      </c>
      <c r="C28" s="1" t="str">
        <f>'様式2（U17申込書）'!C14</f>
        <v>（選択）</v>
      </c>
      <c r="D28" s="1">
        <f>'様式2（U17申込書）'!D14</f>
        <v>0</v>
      </c>
      <c r="E28" s="1">
        <f>'様式2（U17申込書）'!E14</f>
        <v>0</v>
      </c>
      <c r="F28" s="1" t="str">
        <f>'様式2（U17申込書）'!F14</f>
        <v/>
      </c>
      <c r="G28" s="1" t="str">
        <f>'様式2（U17申込書）'!G14</f>
        <v/>
      </c>
      <c r="H28" s="1">
        <f>'様式2（U17申込書）'!H14</f>
        <v>0</v>
      </c>
      <c r="I28" s="1" t="str">
        <f>'様式2（U17申込書）'!I14</f>
        <v>高等学校</v>
      </c>
      <c r="J28" s="1" t="str">
        <f>'様式2（U17申込書）'!J14</f>
        <v>（選択）</v>
      </c>
      <c r="K28" s="1">
        <f>'様式2（U17申込書）'!K14</f>
        <v>0</v>
      </c>
    </row>
    <row r="29" spans="1:18">
      <c r="A29" s="1">
        <f>'様式2（U17申込書）'!A20</f>
        <v>1</v>
      </c>
      <c r="B29" s="1" t="str">
        <f>'様式2（U17申込書）'!B20</f>
        <v>（選択）</v>
      </c>
      <c r="C29" s="1" t="str">
        <f>'様式2（U17申込書）'!C20</f>
        <v>U17</v>
      </c>
      <c r="D29" s="1" t="str">
        <f>'様式2（U17申込書）'!D20</f>
        <v>（選択）</v>
      </c>
      <c r="E29" s="1" t="str">
        <f>'様式2（U17申込書）'!E20</f>
        <v>（選択）</v>
      </c>
      <c r="F29" s="1">
        <f>'様式2（U17申込書）'!F20</f>
        <v>0</v>
      </c>
      <c r="G29" s="1">
        <f>'様式2（U17申込書）'!G20</f>
        <v>0</v>
      </c>
      <c r="H29" s="1" t="str">
        <f>'様式2（U17申込書）'!H20</f>
        <v/>
      </c>
      <c r="I29" s="1" t="str">
        <f>'様式2（U17申込書）'!I20</f>
        <v/>
      </c>
      <c r="J29" s="1">
        <f>'様式2（U17申込書）'!J20</f>
        <v>0</v>
      </c>
      <c r="K29" s="1" t="str">
        <f>'様式2（U17申込書）'!K20</f>
        <v>高等学校</v>
      </c>
      <c r="L29" s="1" t="str">
        <f>'様式2（U17申込書）'!L20</f>
        <v>（選択）</v>
      </c>
      <c r="M29" s="1" t="str">
        <f>'様式2（U17申込書）'!M20</f>
        <v>（選択）</v>
      </c>
      <c r="N29" s="1" t="str">
        <f>'様式2（U17申込書）'!N20</f>
        <v>（選択）</v>
      </c>
      <c r="O29" s="1" t="str">
        <f>'様式2（U17申込書）'!O20</f>
        <v>（選択）</v>
      </c>
      <c r="P29" s="1" t="str">
        <f>'様式2（U17申込書）'!P20</f>
        <v>JWF25</v>
      </c>
      <c r="Q29" s="1" t="str">
        <f>'様式2（U17申込書）'!Q20</f>
        <v>-</v>
      </c>
      <c r="R29" s="1">
        <f>'様式2（U17申込書）'!R20</f>
        <v>0</v>
      </c>
    </row>
    <row r="30" spans="1:18">
      <c r="A30" s="1">
        <f>'様式2（U17申込書）'!A21</f>
        <v>2</v>
      </c>
      <c r="B30" s="1" t="str">
        <f>'様式2（U17申込書）'!B21</f>
        <v>（選択）</v>
      </c>
      <c r="C30" s="1" t="str">
        <f>'様式2（U17申込書）'!C21</f>
        <v>U17</v>
      </c>
      <c r="D30" s="1" t="str">
        <f>'様式2（U17申込書）'!D21</f>
        <v>（選択）</v>
      </c>
      <c r="E30" s="1" t="str">
        <f>'様式2（U17申込書）'!E21</f>
        <v>（選択）</v>
      </c>
      <c r="F30" s="1">
        <f>'様式2（U17申込書）'!F21</f>
        <v>0</v>
      </c>
      <c r="G30" s="1">
        <f>'様式2（U17申込書）'!G21</f>
        <v>0</v>
      </c>
      <c r="H30" s="1" t="str">
        <f>'様式2（U17申込書）'!H21</f>
        <v/>
      </c>
      <c r="I30" s="1" t="str">
        <f>'様式2（U17申込書）'!I21</f>
        <v/>
      </c>
      <c r="J30" s="1">
        <f>'様式2（U17申込書）'!J21</f>
        <v>0</v>
      </c>
      <c r="K30" s="1" t="str">
        <f>'様式2（U17申込書）'!K21</f>
        <v>高等学校</v>
      </c>
      <c r="L30" s="1" t="str">
        <f>'様式2（U17申込書）'!L21</f>
        <v>（選択）</v>
      </c>
      <c r="M30" s="1" t="str">
        <f>'様式2（U17申込書）'!M21</f>
        <v>（選択）</v>
      </c>
      <c r="N30" s="1" t="str">
        <f>'様式2（U17申込書）'!N21</f>
        <v>（選択）</v>
      </c>
      <c r="O30" s="1" t="str">
        <f>'様式2（U17申込書）'!O21</f>
        <v>（選択）</v>
      </c>
      <c r="P30" s="1" t="str">
        <f>'様式2（U17申込書）'!P21</f>
        <v>JWF25</v>
      </c>
      <c r="Q30" s="1" t="str">
        <f>'様式2（U17申込書）'!Q21</f>
        <v>-</v>
      </c>
      <c r="R30" s="1">
        <f>'様式2（U17申込書）'!R21</f>
        <v>0</v>
      </c>
    </row>
    <row r="31" spans="1:18">
      <c r="A31" s="1">
        <f>'様式2（U17申込書）'!A22</f>
        <v>3</v>
      </c>
      <c r="B31" s="1" t="str">
        <f>'様式2（U17申込書）'!B22</f>
        <v>（選択）</v>
      </c>
      <c r="C31" s="1" t="str">
        <f>'様式2（U17申込書）'!C22</f>
        <v>U17</v>
      </c>
      <c r="D31" s="1" t="str">
        <f>'様式2（U17申込書）'!D22</f>
        <v>（選択）</v>
      </c>
      <c r="E31" s="1" t="str">
        <f>'様式2（U17申込書）'!E22</f>
        <v>（選択）</v>
      </c>
      <c r="F31" s="1">
        <f>'様式2（U17申込書）'!F22</f>
        <v>0</v>
      </c>
      <c r="G31" s="1">
        <f>'様式2（U17申込書）'!G22</f>
        <v>0</v>
      </c>
      <c r="H31" s="1" t="str">
        <f>'様式2（U17申込書）'!H22</f>
        <v/>
      </c>
      <c r="I31" s="1" t="str">
        <f>'様式2（U17申込書）'!I22</f>
        <v/>
      </c>
      <c r="J31" s="1">
        <f>'様式2（U17申込書）'!J22</f>
        <v>0</v>
      </c>
      <c r="K31" s="1" t="str">
        <f>'様式2（U17申込書）'!K22</f>
        <v>高等学校</v>
      </c>
      <c r="L31" s="1" t="str">
        <f>'様式2（U17申込書）'!L22</f>
        <v>（選択）</v>
      </c>
      <c r="M31" s="1" t="str">
        <f>'様式2（U17申込書）'!M22</f>
        <v>（選択）</v>
      </c>
      <c r="N31" s="1" t="str">
        <f>'様式2（U17申込書）'!N22</f>
        <v>（選択）</v>
      </c>
      <c r="O31" s="1" t="str">
        <f>'様式2（U17申込書）'!O22</f>
        <v>（選択）</v>
      </c>
      <c r="P31" s="1" t="str">
        <f>'様式2（U17申込書）'!P22</f>
        <v>JWF25</v>
      </c>
      <c r="Q31" s="1" t="str">
        <f>'様式2（U17申込書）'!Q22</f>
        <v>-</v>
      </c>
      <c r="R31" s="1">
        <f>'様式2（U17申込書）'!R22</f>
        <v>0</v>
      </c>
    </row>
    <row r="32" spans="1:18">
      <c r="A32" s="1">
        <f>'様式2（U17申込書）'!A23</f>
        <v>4</v>
      </c>
      <c r="B32" s="1" t="str">
        <f>'様式2（U17申込書）'!B23</f>
        <v>（選択）</v>
      </c>
      <c r="C32" s="1" t="str">
        <f>'様式2（U17申込書）'!C23</f>
        <v>U17</v>
      </c>
      <c r="D32" s="1" t="str">
        <f>'様式2（U17申込書）'!D23</f>
        <v>（選択）</v>
      </c>
      <c r="E32" s="1" t="str">
        <f>'様式2（U17申込書）'!E23</f>
        <v>（選択）</v>
      </c>
      <c r="F32" s="1">
        <f>'様式2（U17申込書）'!F23</f>
        <v>0</v>
      </c>
      <c r="G32" s="1">
        <f>'様式2（U17申込書）'!G23</f>
        <v>0</v>
      </c>
      <c r="H32" s="1" t="str">
        <f>'様式2（U17申込書）'!H23</f>
        <v/>
      </c>
      <c r="I32" s="1" t="str">
        <f>'様式2（U17申込書）'!I23</f>
        <v/>
      </c>
      <c r="J32" s="1">
        <f>'様式2（U17申込書）'!J23</f>
        <v>0</v>
      </c>
      <c r="K32" s="1" t="str">
        <f>'様式2（U17申込書）'!K23</f>
        <v>高等学校</v>
      </c>
      <c r="L32" s="1" t="str">
        <f>'様式2（U17申込書）'!L23</f>
        <v>（選択）</v>
      </c>
      <c r="M32" s="1" t="str">
        <f>'様式2（U17申込書）'!M23</f>
        <v>（選択）</v>
      </c>
      <c r="N32" s="1" t="str">
        <f>'様式2（U17申込書）'!N23</f>
        <v>（選択）</v>
      </c>
      <c r="O32" s="1" t="str">
        <f>'様式2（U17申込書）'!O23</f>
        <v>（選択）</v>
      </c>
      <c r="P32" s="1" t="str">
        <f>'様式2（U17申込書）'!P23</f>
        <v>JWF25</v>
      </c>
      <c r="Q32" s="1" t="str">
        <f>'様式2（U17申込書）'!Q23</f>
        <v>-</v>
      </c>
      <c r="R32" s="1">
        <f>'様式2（U17申込書）'!R23</f>
        <v>0</v>
      </c>
    </row>
    <row r="33" spans="1:18">
      <c r="A33" s="1">
        <f>'様式2（U17申込書）'!A24</f>
        <v>5</v>
      </c>
      <c r="B33" s="1" t="str">
        <f>'様式2（U17申込書）'!B24</f>
        <v>（選択）</v>
      </c>
      <c r="C33" s="1" t="str">
        <f>'様式2（U17申込書）'!C24</f>
        <v>U17</v>
      </c>
      <c r="D33" s="1" t="str">
        <f>'様式2（U17申込書）'!D24</f>
        <v>（選択）</v>
      </c>
      <c r="E33" s="1" t="str">
        <f>'様式2（U17申込書）'!E24</f>
        <v>（選択）</v>
      </c>
      <c r="F33" s="1">
        <f>'様式2（U17申込書）'!F24</f>
        <v>0</v>
      </c>
      <c r="G33" s="1">
        <f>'様式2（U17申込書）'!G24</f>
        <v>0</v>
      </c>
      <c r="H33" s="1" t="str">
        <f>'様式2（U17申込書）'!H24</f>
        <v/>
      </c>
      <c r="I33" s="1" t="str">
        <f>'様式2（U17申込書）'!I24</f>
        <v/>
      </c>
      <c r="J33" s="1">
        <f>'様式2（U17申込書）'!J24</f>
        <v>0</v>
      </c>
      <c r="K33" s="1" t="str">
        <f>'様式2（U17申込書）'!K24</f>
        <v>高等学校</v>
      </c>
      <c r="L33" s="1" t="str">
        <f>'様式2（U17申込書）'!L24</f>
        <v>（選択）</v>
      </c>
      <c r="M33" s="1" t="str">
        <f>'様式2（U17申込書）'!M24</f>
        <v>（選択）</v>
      </c>
      <c r="N33" s="1" t="str">
        <f>'様式2（U17申込書）'!N24</f>
        <v>（選択）</v>
      </c>
      <c r="O33" s="1" t="str">
        <f>'様式2（U17申込書）'!O24</f>
        <v>（選択）</v>
      </c>
      <c r="P33" s="1" t="str">
        <f>'様式2（U17申込書）'!P24</f>
        <v>JWF25</v>
      </c>
      <c r="Q33" s="1" t="str">
        <f>'様式2（U17申込書）'!Q24</f>
        <v>-</v>
      </c>
      <c r="R33" s="1">
        <f>'様式2（U17申込書）'!R24</f>
        <v>0</v>
      </c>
    </row>
    <row r="34" spans="1:18">
      <c r="A34" s="1">
        <f>'様式2（U17申込書）'!A25</f>
        <v>6</v>
      </c>
      <c r="B34" s="1" t="str">
        <f>'様式2（U17申込書）'!B25</f>
        <v>（選択）</v>
      </c>
      <c r="C34" s="1" t="str">
        <f>'様式2（U17申込書）'!C25</f>
        <v>U17</v>
      </c>
      <c r="D34" s="1" t="str">
        <f>'様式2（U17申込書）'!D25</f>
        <v>（選択）</v>
      </c>
      <c r="E34" s="1" t="str">
        <f>'様式2（U17申込書）'!E25</f>
        <v>（選択）</v>
      </c>
      <c r="F34" s="1">
        <f>'様式2（U17申込書）'!F25</f>
        <v>0</v>
      </c>
      <c r="G34" s="1">
        <f>'様式2（U17申込書）'!G25</f>
        <v>0</v>
      </c>
      <c r="H34" s="1" t="str">
        <f>'様式2（U17申込書）'!H25</f>
        <v/>
      </c>
      <c r="I34" s="1" t="str">
        <f>'様式2（U17申込書）'!I25</f>
        <v/>
      </c>
      <c r="J34" s="1">
        <f>'様式2（U17申込書）'!J25</f>
        <v>0</v>
      </c>
      <c r="K34" s="1" t="str">
        <f>'様式2（U17申込書）'!K25</f>
        <v>高等学校</v>
      </c>
      <c r="L34" s="1" t="str">
        <f>'様式2（U17申込書）'!L25</f>
        <v>（選択）</v>
      </c>
      <c r="M34" s="1" t="str">
        <f>'様式2（U17申込書）'!M25</f>
        <v>（選択）</v>
      </c>
      <c r="N34" s="1" t="str">
        <f>'様式2（U17申込書）'!N25</f>
        <v>（選択）</v>
      </c>
      <c r="O34" s="1" t="str">
        <f>'様式2（U17申込書）'!O25</f>
        <v>（選択）</v>
      </c>
      <c r="P34" s="1" t="str">
        <f>'様式2（U17申込書）'!P25</f>
        <v>JWF25</v>
      </c>
      <c r="Q34" s="1" t="str">
        <f>'様式2（U17申込書）'!Q25</f>
        <v>-</v>
      </c>
      <c r="R34" s="1">
        <f>'様式2（U17申込書）'!R25</f>
        <v>0</v>
      </c>
    </row>
    <row r="35" spans="1:18">
      <c r="A35" s="1">
        <f>'様式2（U17申込書）'!A26</f>
        <v>7</v>
      </c>
      <c r="B35" s="1" t="str">
        <f>'様式2（U17申込書）'!B26</f>
        <v>（選択）</v>
      </c>
      <c r="C35" s="1" t="str">
        <f>'様式2（U17申込書）'!C26</f>
        <v>U17</v>
      </c>
      <c r="D35" s="1" t="str">
        <f>'様式2（U17申込書）'!D26</f>
        <v>（選択）</v>
      </c>
      <c r="E35" s="1" t="str">
        <f>'様式2（U17申込書）'!E26</f>
        <v>（選択）</v>
      </c>
      <c r="F35" s="1">
        <f>'様式2（U17申込書）'!F26</f>
        <v>0</v>
      </c>
      <c r="G35" s="1">
        <f>'様式2（U17申込書）'!G26</f>
        <v>0</v>
      </c>
      <c r="H35" s="1" t="str">
        <f>'様式2（U17申込書）'!H26</f>
        <v/>
      </c>
      <c r="I35" s="1" t="str">
        <f>'様式2（U17申込書）'!I26</f>
        <v/>
      </c>
      <c r="J35" s="1">
        <f>'様式2（U17申込書）'!J26</f>
        <v>0</v>
      </c>
      <c r="K35" s="1" t="str">
        <f>'様式2（U17申込書）'!K26</f>
        <v>高等学校</v>
      </c>
      <c r="L35" s="1" t="str">
        <f>'様式2（U17申込書）'!L26</f>
        <v>（選択）</v>
      </c>
      <c r="M35" s="1" t="str">
        <f>'様式2（U17申込書）'!M26</f>
        <v>（選択）</v>
      </c>
      <c r="N35" s="1" t="str">
        <f>'様式2（U17申込書）'!N26</f>
        <v>（選択）</v>
      </c>
      <c r="O35" s="1" t="str">
        <f>'様式2（U17申込書）'!O26</f>
        <v>（選択）</v>
      </c>
      <c r="P35" s="1" t="str">
        <f>'様式2（U17申込書）'!P26</f>
        <v>JWF25</v>
      </c>
      <c r="Q35" s="1" t="str">
        <f>'様式2（U17申込書）'!Q26</f>
        <v>-</v>
      </c>
      <c r="R35" s="1">
        <f>'様式2（U17申込書）'!R26</f>
        <v>0</v>
      </c>
    </row>
    <row r="36" spans="1:18">
      <c r="A36" s="1">
        <f>'様式2（U17申込書）'!A27</f>
        <v>8</v>
      </c>
      <c r="B36" s="1" t="str">
        <f>'様式2（U17申込書）'!B27</f>
        <v>（選択）</v>
      </c>
      <c r="C36" s="1" t="str">
        <f>'様式2（U17申込書）'!C27</f>
        <v>U17</v>
      </c>
      <c r="D36" s="1" t="str">
        <f>'様式2（U17申込書）'!D27</f>
        <v>（選択）</v>
      </c>
      <c r="E36" s="1" t="str">
        <f>'様式2（U17申込書）'!E27</f>
        <v>（選択）</v>
      </c>
      <c r="F36" s="1">
        <f>'様式2（U17申込書）'!F27</f>
        <v>0</v>
      </c>
      <c r="G36" s="1">
        <f>'様式2（U17申込書）'!G27</f>
        <v>0</v>
      </c>
      <c r="H36" s="1" t="str">
        <f>'様式2（U17申込書）'!H27</f>
        <v/>
      </c>
      <c r="I36" s="1" t="str">
        <f>'様式2（U17申込書）'!I27</f>
        <v/>
      </c>
      <c r="J36" s="1">
        <f>'様式2（U17申込書）'!J27</f>
        <v>0</v>
      </c>
      <c r="K36" s="1" t="str">
        <f>'様式2（U17申込書）'!K27</f>
        <v>高等学校</v>
      </c>
      <c r="L36" s="1" t="str">
        <f>'様式2（U17申込書）'!L27</f>
        <v>（選択）</v>
      </c>
      <c r="M36" s="1" t="str">
        <f>'様式2（U17申込書）'!M27</f>
        <v>（選択）</v>
      </c>
      <c r="N36" s="1" t="str">
        <f>'様式2（U17申込書）'!N27</f>
        <v>（選択）</v>
      </c>
      <c r="O36" s="1" t="str">
        <f>'様式2（U17申込書）'!O27</f>
        <v>（選択）</v>
      </c>
      <c r="P36" s="1" t="str">
        <f>'様式2（U17申込書）'!P27</f>
        <v>JWF25</v>
      </c>
      <c r="Q36" s="1" t="str">
        <f>'様式2（U17申込書）'!Q27</f>
        <v>-</v>
      </c>
      <c r="R36" s="1">
        <f>'様式2（U17申込書）'!R27</f>
        <v>0</v>
      </c>
    </row>
    <row r="37" spans="1:18">
      <c r="A37" s="1">
        <f>'様式2（U17申込書）'!A28</f>
        <v>9</v>
      </c>
      <c r="B37" s="1" t="str">
        <f>'様式2（U17申込書）'!B28</f>
        <v>（選択）</v>
      </c>
      <c r="C37" s="1" t="str">
        <f>'様式2（U17申込書）'!C28</f>
        <v>U17</v>
      </c>
      <c r="D37" s="1" t="str">
        <f>'様式2（U17申込書）'!D28</f>
        <v>（選択）</v>
      </c>
      <c r="E37" s="1" t="str">
        <f>'様式2（U17申込書）'!E28</f>
        <v>（選択）</v>
      </c>
      <c r="F37" s="1">
        <f>'様式2（U17申込書）'!F28</f>
        <v>0</v>
      </c>
      <c r="G37" s="1">
        <f>'様式2（U17申込書）'!G28</f>
        <v>0</v>
      </c>
      <c r="H37" s="1" t="str">
        <f>'様式2（U17申込書）'!H28</f>
        <v/>
      </c>
      <c r="I37" s="1" t="str">
        <f>'様式2（U17申込書）'!I28</f>
        <v/>
      </c>
      <c r="J37" s="1">
        <f>'様式2（U17申込書）'!J28</f>
        <v>0</v>
      </c>
      <c r="K37" s="1" t="str">
        <f>'様式2（U17申込書）'!K28</f>
        <v>高等学校</v>
      </c>
      <c r="L37" s="1" t="str">
        <f>'様式2（U17申込書）'!L28</f>
        <v>（選択）</v>
      </c>
      <c r="M37" s="1" t="str">
        <f>'様式2（U17申込書）'!M28</f>
        <v>（選択）</v>
      </c>
      <c r="N37" s="1" t="str">
        <f>'様式2（U17申込書）'!N28</f>
        <v>（選択）</v>
      </c>
      <c r="O37" s="1" t="str">
        <f>'様式2（U17申込書）'!O28</f>
        <v>（選択）</v>
      </c>
      <c r="P37" s="1" t="str">
        <f>'様式2（U17申込書）'!P28</f>
        <v>JWF25</v>
      </c>
      <c r="Q37" s="1" t="str">
        <f>'様式2（U17申込書）'!Q28</f>
        <v>-</v>
      </c>
      <c r="R37" s="1">
        <f>'様式2（U17申込書）'!R28</f>
        <v>0</v>
      </c>
    </row>
    <row r="38" spans="1:18">
      <c r="A38" s="1">
        <f>'様式2（U17申込書）'!A29</f>
        <v>10</v>
      </c>
      <c r="B38" s="1" t="str">
        <f>'様式2（U17申込書）'!B29</f>
        <v>（選択）</v>
      </c>
      <c r="C38" s="1" t="str">
        <f>'様式2（U17申込書）'!C29</f>
        <v>U17</v>
      </c>
      <c r="D38" s="1" t="str">
        <f>'様式2（U17申込書）'!D29</f>
        <v>（選択）</v>
      </c>
      <c r="E38" s="1" t="str">
        <f>'様式2（U17申込書）'!E29</f>
        <v>（選択）</v>
      </c>
      <c r="F38" s="1">
        <f>'様式2（U17申込書）'!F29</f>
        <v>0</v>
      </c>
      <c r="G38" s="1">
        <f>'様式2（U17申込書）'!G29</f>
        <v>0</v>
      </c>
      <c r="H38" s="1" t="str">
        <f>'様式2（U17申込書）'!H29</f>
        <v/>
      </c>
      <c r="I38" s="1" t="str">
        <f>'様式2（U17申込書）'!I29</f>
        <v/>
      </c>
      <c r="J38" s="1">
        <f>'様式2（U17申込書）'!J29</f>
        <v>0</v>
      </c>
      <c r="K38" s="1" t="str">
        <f>'様式2（U17申込書）'!K29</f>
        <v>高等学校</v>
      </c>
      <c r="L38" s="1" t="str">
        <f>'様式2（U17申込書）'!L29</f>
        <v>（選択）</v>
      </c>
      <c r="M38" s="1" t="str">
        <f>'様式2（U17申込書）'!M29</f>
        <v>（選択）</v>
      </c>
      <c r="N38" s="1" t="str">
        <f>'様式2（U17申込書）'!N29</f>
        <v>（選択）</v>
      </c>
      <c r="O38" s="1" t="str">
        <f>'様式2（U17申込書）'!O29</f>
        <v>（選択）</v>
      </c>
      <c r="P38" s="1" t="str">
        <f>'様式2（U17申込書）'!P29</f>
        <v>JWF25</v>
      </c>
      <c r="Q38" s="1" t="str">
        <f>'様式2（U17申込書）'!Q29</f>
        <v>-</v>
      </c>
      <c r="R38" s="1">
        <f>'様式2（U17申込書）'!R29</f>
        <v>0</v>
      </c>
    </row>
    <row r="39" spans="1:18">
      <c r="A39" s="1">
        <f>'様式2（U17申込書）'!A30</f>
        <v>11</v>
      </c>
      <c r="B39" s="1" t="str">
        <f>'様式2（U17申込書）'!B30</f>
        <v>（選択）</v>
      </c>
      <c r="C39" s="1" t="str">
        <f>'様式2（U17申込書）'!C30</f>
        <v>U17</v>
      </c>
      <c r="D39" s="1" t="str">
        <f>'様式2（U17申込書）'!D30</f>
        <v>（選択）</v>
      </c>
      <c r="E39" s="1" t="str">
        <f>'様式2（U17申込書）'!E30</f>
        <v>（選択）</v>
      </c>
      <c r="F39" s="1">
        <f>'様式2（U17申込書）'!F30</f>
        <v>0</v>
      </c>
      <c r="G39" s="1">
        <f>'様式2（U17申込書）'!G30</f>
        <v>0</v>
      </c>
      <c r="H39" s="1" t="str">
        <f>'様式2（U17申込書）'!H30</f>
        <v/>
      </c>
      <c r="I39" s="1" t="str">
        <f>'様式2（U17申込書）'!I30</f>
        <v/>
      </c>
      <c r="J39" s="1">
        <f>'様式2（U17申込書）'!J30</f>
        <v>0</v>
      </c>
      <c r="K39" s="1" t="str">
        <f>'様式2（U17申込書）'!K30</f>
        <v>高等学校</v>
      </c>
      <c r="L39" s="1" t="str">
        <f>'様式2（U17申込書）'!L30</f>
        <v>（選択）</v>
      </c>
      <c r="M39" s="1" t="str">
        <f>'様式2（U17申込書）'!M30</f>
        <v>（選択）</v>
      </c>
      <c r="N39" s="1" t="str">
        <f>'様式2（U17申込書）'!N30</f>
        <v>（選択）</v>
      </c>
      <c r="O39" s="1" t="str">
        <f>'様式2（U17申込書）'!O30</f>
        <v>（選択）</v>
      </c>
      <c r="P39" s="1" t="str">
        <f>'様式2（U17申込書）'!P30</f>
        <v>JWF25</v>
      </c>
      <c r="Q39" s="1" t="str">
        <f>'様式2（U17申込書）'!Q30</f>
        <v>-</v>
      </c>
      <c r="R39" s="1">
        <f>'様式2（U17申込書）'!R30</f>
        <v>0</v>
      </c>
    </row>
    <row r="40" spans="1:18">
      <c r="A40" s="1">
        <f>'様式2（U17申込書）'!A31</f>
        <v>12</v>
      </c>
      <c r="B40" s="1" t="str">
        <f>'様式2（U17申込書）'!B31</f>
        <v>（選択）</v>
      </c>
      <c r="C40" s="1" t="str">
        <f>'様式2（U17申込書）'!C31</f>
        <v>U17</v>
      </c>
      <c r="D40" s="1" t="str">
        <f>'様式2（U17申込書）'!D31</f>
        <v>（選択）</v>
      </c>
      <c r="E40" s="1" t="str">
        <f>'様式2（U17申込書）'!E31</f>
        <v>（選択）</v>
      </c>
      <c r="F40" s="1">
        <f>'様式2（U17申込書）'!F31</f>
        <v>0</v>
      </c>
      <c r="G40" s="1">
        <f>'様式2（U17申込書）'!G31</f>
        <v>0</v>
      </c>
      <c r="H40" s="1" t="str">
        <f>'様式2（U17申込書）'!H31</f>
        <v/>
      </c>
      <c r="I40" s="1" t="str">
        <f>'様式2（U17申込書）'!I31</f>
        <v/>
      </c>
      <c r="J40" s="1">
        <f>'様式2（U17申込書）'!J31</f>
        <v>0</v>
      </c>
      <c r="K40" s="1" t="str">
        <f>'様式2（U17申込書）'!K31</f>
        <v>高等学校</v>
      </c>
      <c r="L40" s="1" t="str">
        <f>'様式2（U17申込書）'!L31</f>
        <v>（選択）</v>
      </c>
      <c r="M40" s="1" t="str">
        <f>'様式2（U17申込書）'!M31</f>
        <v>（選択）</v>
      </c>
      <c r="N40" s="1" t="str">
        <f>'様式2（U17申込書）'!N31</f>
        <v>（選択）</v>
      </c>
      <c r="O40" s="1" t="str">
        <f>'様式2（U17申込書）'!O31</f>
        <v>（選択）</v>
      </c>
      <c r="P40" s="1" t="str">
        <f>'様式2（U17申込書）'!P31</f>
        <v>JWF25</v>
      </c>
      <c r="Q40" s="1" t="str">
        <f>'様式2（U17申込書）'!Q31</f>
        <v>-</v>
      </c>
      <c r="R40" s="1">
        <f>'様式2（U17申込書）'!R31</f>
        <v>0</v>
      </c>
    </row>
    <row r="41" spans="1:18">
      <c r="A41" s="1">
        <f>'様式2（U17申込書）'!A32</f>
        <v>13</v>
      </c>
      <c r="B41" s="1" t="str">
        <f>'様式2（U17申込書）'!B32</f>
        <v>（選択）</v>
      </c>
      <c r="C41" s="1" t="str">
        <f>'様式2（U17申込書）'!C32</f>
        <v>U17</v>
      </c>
      <c r="D41" s="1" t="str">
        <f>'様式2（U17申込書）'!D32</f>
        <v>（選択）</v>
      </c>
      <c r="E41" s="1" t="str">
        <f>'様式2（U17申込書）'!E32</f>
        <v>（選択）</v>
      </c>
      <c r="F41" s="1">
        <f>'様式2（U17申込書）'!F32</f>
        <v>0</v>
      </c>
      <c r="G41" s="1">
        <f>'様式2（U17申込書）'!G32</f>
        <v>0</v>
      </c>
      <c r="H41" s="1" t="str">
        <f>'様式2（U17申込書）'!H32</f>
        <v/>
      </c>
      <c r="I41" s="1" t="str">
        <f>'様式2（U17申込書）'!I32</f>
        <v/>
      </c>
      <c r="J41" s="1">
        <f>'様式2（U17申込書）'!J32</f>
        <v>0</v>
      </c>
      <c r="K41" s="1" t="str">
        <f>'様式2（U17申込書）'!K32</f>
        <v>高等学校</v>
      </c>
      <c r="L41" s="1" t="str">
        <f>'様式2（U17申込書）'!L32</f>
        <v>（選択）</v>
      </c>
      <c r="M41" s="1" t="str">
        <f>'様式2（U17申込書）'!M32</f>
        <v>（選択）</v>
      </c>
      <c r="N41" s="1" t="str">
        <f>'様式2（U17申込書）'!N32</f>
        <v>（選択）</v>
      </c>
      <c r="O41" s="1" t="str">
        <f>'様式2（U17申込書）'!O32</f>
        <v>（選択）</v>
      </c>
      <c r="P41" s="1" t="str">
        <f>'様式2（U17申込書）'!P32</f>
        <v>JWF25</v>
      </c>
      <c r="Q41" s="1" t="str">
        <f>'様式2（U17申込書）'!Q32</f>
        <v>-</v>
      </c>
      <c r="R41" s="1">
        <f>'様式2（U17申込書）'!R32</f>
        <v>0</v>
      </c>
    </row>
    <row r="42" spans="1:18">
      <c r="A42" s="1">
        <f>'様式2（U17申込書）'!A33</f>
        <v>14</v>
      </c>
      <c r="B42" s="1" t="str">
        <f>'様式2（U17申込書）'!B33</f>
        <v>（選択）</v>
      </c>
      <c r="C42" s="1" t="str">
        <f>'様式2（U17申込書）'!C33</f>
        <v>U17</v>
      </c>
      <c r="D42" s="1" t="str">
        <f>'様式2（U17申込書）'!D33</f>
        <v>（選択）</v>
      </c>
      <c r="E42" s="1" t="str">
        <f>'様式2（U17申込書）'!E33</f>
        <v>（選択）</v>
      </c>
      <c r="F42" s="1">
        <f>'様式2（U17申込書）'!F33</f>
        <v>0</v>
      </c>
      <c r="G42" s="1">
        <f>'様式2（U17申込書）'!G33</f>
        <v>0</v>
      </c>
      <c r="H42" s="1" t="str">
        <f>'様式2（U17申込書）'!H33</f>
        <v/>
      </c>
      <c r="I42" s="1" t="str">
        <f>'様式2（U17申込書）'!I33</f>
        <v/>
      </c>
      <c r="J42" s="1">
        <f>'様式2（U17申込書）'!J33</f>
        <v>0</v>
      </c>
      <c r="K42" s="1" t="str">
        <f>'様式2（U17申込書）'!K33</f>
        <v>高等学校</v>
      </c>
      <c r="L42" s="1" t="str">
        <f>'様式2（U17申込書）'!L33</f>
        <v>（選択）</v>
      </c>
      <c r="M42" s="1" t="str">
        <f>'様式2（U17申込書）'!M33</f>
        <v>（選択）</v>
      </c>
      <c r="N42" s="1" t="str">
        <f>'様式2（U17申込書）'!N33</f>
        <v>（選択）</v>
      </c>
      <c r="O42" s="1" t="str">
        <f>'様式2（U17申込書）'!O33</f>
        <v>（選択）</v>
      </c>
      <c r="P42" s="1" t="str">
        <f>'様式2（U17申込書）'!P33</f>
        <v>JWF25</v>
      </c>
      <c r="Q42" s="1" t="str">
        <f>'様式2（U17申込書）'!Q33</f>
        <v>-</v>
      </c>
      <c r="R42" s="1">
        <f>'様式2（U17申込書）'!R33</f>
        <v>0</v>
      </c>
    </row>
    <row r="43" spans="1:18">
      <c r="A43" s="1">
        <f>'様式2（U17申込書）'!A34</f>
        <v>15</v>
      </c>
      <c r="B43" s="1" t="str">
        <f>'様式2（U17申込書）'!B34</f>
        <v>（選択）</v>
      </c>
      <c r="C43" s="1" t="str">
        <f>'様式2（U17申込書）'!C34</f>
        <v>U17</v>
      </c>
      <c r="D43" s="1" t="str">
        <f>'様式2（U17申込書）'!D34</f>
        <v>（選択）</v>
      </c>
      <c r="E43" s="1" t="str">
        <f>'様式2（U17申込書）'!E34</f>
        <v>（選択）</v>
      </c>
      <c r="F43" s="1">
        <f>'様式2（U17申込書）'!F34</f>
        <v>0</v>
      </c>
      <c r="G43" s="1">
        <f>'様式2（U17申込書）'!G34</f>
        <v>0</v>
      </c>
      <c r="H43" s="1" t="str">
        <f>'様式2（U17申込書）'!H34</f>
        <v/>
      </c>
      <c r="I43" s="1" t="str">
        <f>'様式2（U17申込書）'!I34</f>
        <v/>
      </c>
      <c r="J43" s="1">
        <f>'様式2（U17申込書）'!J34</f>
        <v>0</v>
      </c>
      <c r="K43" s="1" t="str">
        <f>'様式2（U17申込書）'!K34</f>
        <v>高等学校</v>
      </c>
      <c r="L43" s="1" t="str">
        <f>'様式2（U17申込書）'!L34</f>
        <v>（選択）</v>
      </c>
      <c r="M43" s="1" t="str">
        <f>'様式2（U17申込書）'!M34</f>
        <v>（選択）</v>
      </c>
      <c r="N43" s="1" t="str">
        <f>'様式2（U17申込書）'!N34</f>
        <v>（選択）</v>
      </c>
      <c r="O43" s="1" t="str">
        <f>'様式2（U17申込書）'!O34</f>
        <v>（選択）</v>
      </c>
      <c r="P43" s="1" t="str">
        <f>'様式2（U17申込書）'!P34</f>
        <v>JWF25</v>
      </c>
      <c r="Q43" s="1" t="str">
        <f>'様式2（U17申込書）'!Q34</f>
        <v>-</v>
      </c>
      <c r="R43" s="1">
        <f>'様式2（U17申込書）'!R34</f>
        <v>0</v>
      </c>
    </row>
    <row r="44" spans="1:18">
      <c r="A44" s="1">
        <f>'様式2（U17申込書）'!A35</f>
        <v>16</v>
      </c>
      <c r="B44" s="1" t="str">
        <f>'様式2（U17申込書）'!B35</f>
        <v>（選択）</v>
      </c>
      <c r="C44" s="1" t="str">
        <f>'様式2（U17申込書）'!C35</f>
        <v>U17</v>
      </c>
      <c r="D44" s="1" t="str">
        <f>'様式2（U17申込書）'!D35</f>
        <v>（選択）</v>
      </c>
      <c r="E44" s="1" t="str">
        <f>'様式2（U17申込書）'!E35</f>
        <v>（選択）</v>
      </c>
      <c r="F44" s="1">
        <f>'様式2（U17申込書）'!F35</f>
        <v>0</v>
      </c>
      <c r="G44" s="1">
        <f>'様式2（U17申込書）'!G35</f>
        <v>0</v>
      </c>
      <c r="H44" s="1" t="str">
        <f>'様式2（U17申込書）'!H35</f>
        <v/>
      </c>
      <c r="I44" s="1" t="str">
        <f>'様式2（U17申込書）'!I35</f>
        <v/>
      </c>
      <c r="J44" s="1">
        <f>'様式2（U17申込書）'!J35</f>
        <v>0</v>
      </c>
      <c r="K44" s="1" t="str">
        <f>'様式2（U17申込書）'!K35</f>
        <v>高等学校</v>
      </c>
      <c r="L44" s="1" t="str">
        <f>'様式2（U17申込書）'!L35</f>
        <v>（選択）</v>
      </c>
      <c r="M44" s="1" t="str">
        <f>'様式2（U17申込書）'!M35</f>
        <v>（選択）</v>
      </c>
      <c r="N44" s="1" t="str">
        <f>'様式2（U17申込書）'!N35</f>
        <v>（選択）</v>
      </c>
      <c r="O44" s="1" t="str">
        <f>'様式2（U17申込書）'!O35</f>
        <v>（選択）</v>
      </c>
      <c r="P44" s="1" t="str">
        <f>'様式2（U17申込書）'!P35</f>
        <v>JWF25</v>
      </c>
      <c r="Q44" s="1" t="str">
        <f>'様式2（U17申込書）'!Q35</f>
        <v>-</v>
      </c>
      <c r="R44" s="1">
        <f>'様式2（U17申込書）'!R35</f>
        <v>0</v>
      </c>
    </row>
    <row r="45" spans="1:18">
      <c r="A45" s="1">
        <f>'様式2（U17申込書）'!A36</f>
        <v>17</v>
      </c>
      <c r="B45" s="1" t="str">
        <f>'様式2（U17申込書）'!B36</f>
        <v>（選択）</v>
      </c>
      <c r="C45" s="1" t="str">
        <f>'様式2（U17申込書）'!C36</f>
        <v>U17</v>
      </c>
      <c r="D45" s="1" t="str">
        <f>'様式2（U17申込書）'!D36</f>
        <v>（選択）</v>
      </c>
      <c r="E45" s="1" t="str">
        <f>'様式2（U17申込書）'!E36</f>
        <v>（選択）</v>
      </c>
      <c r="F45" s="1">
        <f>'様式2（U17申込書）'!F36</f>
        <v>0</v>
      </c>
      <c r="G45" s="1">
        <f>'様式2（U17申込書）'!G36</f>
        <v>0</v>
      </c>
      <c r="H45" s="1" t="str">
        <f>'様式2（U17申込書）'!H36</f>
        <v/>
      </c>
      <c r="I45" s="1" t="str">
        <f>'様式2（U17申込書）'!I36</f>
        <v/>
      </c>
      <c r="J45" s="1">
        <f>'様式2（U17申込書）'!J36</f>
        <v>0</v>
      </c>
      <c r="K45" s="1" t="str">
        <f>'様式2（U17申込書）'!K36</f>
        <v>高等学校</v>
      </c>
      <c r="L45" s="1" t="str">
        <f>'様式2（U17申込書）'!L36</f>
        <v>（選択）</v>
      </c>
      <c r="M45" s="1" t="str">
        <f>'様式2（U17申込書）'!M36</f>
        <v>（選択）</v>
      </c>
      <c r="N45" s="1" t="str">
        <f>'様式2（U17申込書）'!N36</f>
        <v>（選択）</v>
      </c>
      <c r="O45" s="1" t="str">
        <f>'様式2（U17申込書）'!O36</f>
        <v>（選択）</v>
      </c>
      <c r="P45" s="1" t="str">
        <f>'様式2（U17申込書）'!P36</f>
        <v>JWF25</v>
      </c>
      <c r="Q45" s="1" t="str">
        <f>'様式2（U17申込書）'!Q36</f>
        <v>-</v>
      </c>
      <c r="R45" s="1">
        <f>'様式2（U17申込書）'!R36</f>
        <v>0</v>
      </c>
    </row>
    <row r="46" spans="1:18">
      <c r="A46" s="1">
        <f>'様式2（U17申込書）'!A37</f>
        <v>18</v>
      </c>
      <c r="B46" s="1" t="str">
        <f>'様式2（U17申込書）'!B37</f>
        <v>（選択）</v>
      </c>
      <c r="C46" s="1" t="str">
        <f>'様式2（U17申込書）'!C37</f>
        <v>U17</v>
      </c>
      <c r="D46" s="1" t="str">
        <f>'様式2（U17申込書）'!D37</f>
        <v>（選択）</v>
      </c>
      <c r="E46" s="1" t="str">
        <f>'様式2（U17申込書）'!E37</f>
        <v>（選択）</v>
      </c>
      <c r="F46" s="1">
        <f>'様式2（U17申込書）'!F37</f>
        <v>0</v>
      </c>
      <c r="G46" s="1">
        <f>'様式2（U17申込書）'!G37</f>
        <v>0</v>
      </c>
      <c r="H46" s="1" t="str">
        <f>'様式2（U17申込書）'!H37</f>
        <v/>
      </c>
      <c r="I46" s="1" t="str">
        <f>'様式2（U17申込書）'!I37</f>
        <v/>
      </c>
      <c r="J46" s="1">
        <f>'様式2（U17申込書）'!J37</f>
        <v>0</v>
      </c>
      <c r="K46" s="1" t="str">
        <f>'様式2（U17申込書）'!K37</f>
        <v>高等学校</v>
      </c>
      <c r="L46" s="1" t="str">
        <f>'様式2（U17申込書）'!L37</f>
        <v>（選択）</v>
      </c>
      <c r="M46" s="1" t="str">
        <f>'様式2（U17申込書）'!M37</f>
        <v>（選択）</v>
      </c>
      <c r="N46" s="1" t="str">
        <f>'様式2（U17申込書）'!N37</f>
        <v>（選択）</v>
      </c>
      <c r="O46" s="1" t="str">
        <f>'様式2（U17申込書）'!O37</f>
        <v>（選択）</v>
      </c>
      <c r="P46" s="1" t="str">
        <f>'様式2（U17申込書）'!P37</f>
        <v>JWF25</v>
      </c>
      <c r="Q46" s="1" t="str">
        <f>'様式2（U17申込書）'!Q37</f>
        <v>-</v>
      </c>
      <c r="R46" s="1">
        <f>'様式2（U17申込書）'!R37</f>
        <v>0</v>
      </c>
    </row>
    <row r="47" spans="1:18">
      <c r="A47" s="1">
        <f>'様式2（U17申込書）'!A38</f>
        <v>19</v>
      </c>
      <c r="B47" s="1" t="str">
        <f>'様式2（U17申込書）'!B38</f>
        <v>（選択）</v>
      </c>
      <c r="C47" s="1" t="str">
        <f>'様式2（U17申込書）'!C38</f>
        <v>U17</v>
      </c>
      <c r="D47" s="1" t="str">
        <f>'様式2（U17申込書）'!D38</f>
        <v>（選択）</v>
      </c>
      <c r="E47" s="1" t="str">
        <f>'様式2（U17申込書）'!E38</f>
        <v>（選択）</v>
      </c>
      <c r="F47" s="1">
        <f>'様式2（U17申込書）'!F38</f>
        <v>0</v>
      </c>
      <c r="G47" s="1">
        <f>'様式2（U17申込書）'!G38</f>
        <v>0</v>
      </c>
      <c r="H47" s="1" t="str">
        <f>'様式2（U17申込書）'!H38</f>
        <v/>
      </c>
      <c r="I47" s="1" t="str">
        <f>'様式2（U17申込書）'!I38</f>
        <v/>
      </c>
      <c r="J47" s="1">
        <f>'様式2（U17申込書）'!J38</f>
        <v>0</v>
      </c>
      <c r="K47" s="1" t="str">
        <f>'様式2（U17申込書）'!K38</f>
        <v>高等学校</v>
      </c>
      <c r="L47" s="1" t="str">
        <f>'様式2（U17申込書）'!L38</f>
        <v>（選択）</v>
      </c>
      <c r="M47" s="1" t="str">
        <f>'様式2（U17申込書）'!M38</f>
        <v>（選択）</v>
      </c>
      <c r="N47" s="1" t="str">
        <f>'様式2（U17申込書）'!N38</f>
        <v>（選択）</v>
      </c>
      <c r="O47" s="1" t="str">
        <f>'様式2（U17申込書）'!O38</f>
        <v>（選択）</v>
      </c>
      <c r="P47" s="1" t="str">
        <f>'様式2（U17申込書）'!P38</f>
        <v>JWF25</v>
      </c>
      <c r="Q47" s="1" t="str">
        <f>'様式2（U17申込書）'!Q38</f>
        <v>-</v>
      </c>
      <c r="R47" s="1">
        <f>'様式2（U17申込書）'!R38</f>
        <v>0</v>
      </c>
    </row>
    <row r="48" spans="1:18">
      <c r="A48" s="1">
        <f>'様式2（U17申込書）'!A39</f>
        <v>20</v>
      </c>
      <c r="B48" s="1" t="str">
        <f>'様式2（U17申込書）'!B39</f>
        <v>（選択）</v>
      </c>
      <c r="C48" s="1" t="str">
        <f>'様式2（U17申込書）'!C39</f>
        <v>U17</v>
      </c>
      <c r="D48" s="1" t="str">
        <f>'様式2（U17申込書）'!D39</f>
        <v>（選択）</v>
      </c>
      <c r="E48" s="1" t="str">
        <f>'様式2（U17申込書）'!E39</f>
        <v>（選択）</v>
      </c>
      <c r="F48" s="1">
        <f>'様式2（U17申込書）'!F39</f>
        <v>0</v>
      </c>
      <c r="G48" s="1">
        <f>'様式2（U17申込書）'!G39</f>
        <v>0</v>
      </c>
      <c r="H48" s="1" t="str">
        <f>'様式2（U17申込書）'!H39</f>
        <v/>
      </c>
      <c r="I48" s="1" t="str">
        <f>'様式2（U17申込書）'!I39</f>
        <v/>
      </c>
      <c r="J48" s="1">
        <f>'様式2（U17申込書）'!J39</f>
        <v>0</v>
      </c>
      <c r="K48" s="1" t="str">
        <f>'様式2（U17申込書）'!K39</f>
        <v>高等学校</v>
      </c>
      <c r="L48" s="1" t="str">
        <f>'様式2（U17申込書）'!L39</f>
        <v>（選択）</v>
      </c>
      <c r="M48" s="1" t="str">
        <f>'様式2（U17申込書）'!M39</f>
        <v>（選択）</v>
      </c>
      <c r="N48" s="1" t="str">
        <f>'様式2（U17申込書）'!N39</f>
        <v>（選択）</v>
      </c>
      <c r="O48" s="1" t="str">
        <f>'様式2（U17申込書）'!O39</f>
        <v>（選択）</v>
      </c>
      <c r="P48" s="1" t="str">
        <f>'様式2（U17申込書）'!P39</f>
        <v>JWF25</v>
      </c>
      <c r="Q48" s="1" t="str">
        <f>'様式2（U17申込書）'!Q39</f>
        <v>-</v>
      </c>
      <c r="R48" s="1">
        <f>'様式2（U17申込書）'!R39</f>
        <v>0</v>
      </c>
    </row>
    <row r="49" spans="1:18">
      <c r="A49" s="1" t="str">
        <f>'様式3（U20申込書）'!A8</f>
        <v/>
      </c>
      <c r="B49" s="1">
        <f>'様式3（U20申込書）'!B8</f>
        <v>0</v>
      </c>
      <c r="C49" s="1">
        <f>'様式3（U20申込書）'!C8</f>
        <v>0</v>
      </c>
      <c r="D49" s="1">
        <f>'様式3（U20申込書）'!D8</f>
        <v>0</v>
      </c>
      <c r="E49" s="1" t="str">
        <f>'様式3（U20申込書）'!E8</f>
        <v/>
      </c>
      <c r="F49" s="1" t="str">
        <f>'様式3（U20申込書）'!F8</f>
        <v/>
      </c>
      <c r="G49" s="1">
        <f>'様式3（U20申込書）'!G8</f>
        <v>0</v>
      </c>
      <c r="H49" s="1">
        <f>'様式3（U20申込書）'!H8</f>
        <v>0</v>
      </c>
      <c r="I49" s="1" t="str">
        <f>'様式3（U20申込書）'!I8</f>
        <v>高等学校</v>
      </c>
      <c r="J49" s="1">
        <f>'様式3（U20申込書）'!J8</f>
        <v>0</v>
      </c>
      <c r="K49" s="1">
        <f>'様式3（U20申込書）'!K8</f>
        <v>0</v>
      </c>
    </row>
    <row r="50" spans="1:18">
      <c r="A50" s="1">
        <f>'様式3（U20申込書）'!A12</f>
        <v>1</v>
      </c>
      <c r="B50" s="1">
        <f>'様式3（U20申込書）'!B12</f>
        <v>0</v>
      </c>
      <c r="C50" s="1" t="str">
        <f>'様式3（U20申込書）'!C12</f>
        <v>（選択）</v>
      </c>
      <c r="D50" s="1">
        <f>'様式3（U20申込書）'!D12</f>
        <v>0</v>
      </c>
      <c r="E50" s="1">
        <f>'様式3（U20申込書）'!E12</f>
        <v>0</v>
      </c>
      <c r="F50" s="1" t="str">
        <f>'様式3（U20申込書）'!F12</f>
        <v/>
      </c>
      <c r="G50" s="1" t="str">
        <f>'様式3（U20申込書）'!G12</f>
        <v/>
      </c>
      <c r="H50" s="1">
        <f>'様式3（U20申込書）'!H12</f>
        <v>0</v>
      </c>
      <c r="I50" s="1" t="str">
        <f>'様式3（U20申込書）'!I12</f>
        <v>高等学校</v>
      </c>
      <c r="J50" s="1" t="str">
        <f>'様式3（U20申込書）'!J12</f>
        <v>（選択）</v>
      </c>
      <c r="K50" s="1">
        <f>'様式3（U20申込書）'!K12</f>
        <v>0</v>
      </c>
    </row>
    <row r="51" spans="1:18">
      <c r="A51" s="1">
        <f>'様式3（U20申込書）'!A13</f>
        <v>2</v>
      </c>
      <c r="B51" s="1">
        <f>'様式3（U20申込書）'!B13</f>
        <v>0</v>
      </c>
      <c r="C51" s="1" t="str">
        <f>'様式3（U20申込書）'!C13</f>
        <v>（選択）</v>
      </c>
      <c r="D51" s="1">
        <f>'様式3（U20申込書）'!D13</f>
        <v>0</v>
      </c>
      <c r="E51" s="1">
        <f>'様式3（U20申込書）'!E13</f>
        <v>0</v>
      </c>
      <c r="F51" s="1" t="str">
        <f>'様式3（U20申込書）'!F13</f>
        <v/>
      </c>
      <c r="G51" s="1" t="str">
        <f>'様式3（U20申込書）'!G13</f>
        <v/>
      </c>
      <c r="H51" s="1">
        <f>'様式3（U20申込書）'!H13</f>
        <v>0</v>
      </c>
      <c r="I51" s="1" t="str">
        <f>'様式3（U20申込書）'!I13</f>
        <v>高等学校</v>
      </c>
      <c r="J51" s="1" t="str">
        <f>'様式3（U20申込書）'!J13</f>
        <v>（選択）</v>
      </c>
      <c r="K51" s="1">
        <f>'様式3（U20申込書）'!K13</f>
        <v>0</v>
      </c>
    </row>
    <row r="52" spans="1:18">
      <c r="A52" s="1">
        <f>'様式3（U20申込書）'!A14</f>
        <v>3</v>
      </c>
      <c r="B52" s="1">
        <f>'様式3（U20申込書）'!B14</f>
        <v>0</v>
      </c>
      <c r="C52" s="1" t="str">
        <f>'様式3（U20申込書）'!C14</f>
        <v>（選択）</v>
      </c>
      <c r="D52" s="1">
        <f>'様式3（U20申込書）'!D14</f>
        <v>0</v>
      </c>
      <c r="E52" s="1">
        <f>'様式3（U20申込書）'!E14</f>
        <v>0</v>
      </c>
      <c r="F52" s="1" t="str">
        <f>'様式3（U20申込書）'!F14</f>
        <v/>
      </c>
      <c r="G52" s="1" t="str">
        <f>'様式3（U20申込書）'!G14</f>
        <v/>
      </c>
      <c r="H52" s="1">
        <f>'様式3（U20申込書）'!H14</f>
        <v>0</v>
      </c>
      <c r="I52" s="1" t="str">
        <f>'様式3（U20申込書）'!I14</f>
        <v>高等学校</v>
      </c>
      <c r="J52" s="1" t="str">
        <f>'様式3（U20申込書）'!J14</f>
        <v>（選択）</v>
      </c>
      <c r="K52" s="1">
        <f>'様式3（U20申込書）'!K14</f>
        <v>0</v>
      </c>
    </row>
    <row r="53" spans="1:18">
      <c r="A53" s="1">
        <f>'様式3（U20申込書）'!A20</f>
        <v>1</v>
      </c>
      <c r="B53" s="1">
        <f>'様式3（U20申込書）'!B20</f>
        <v>0</v>
      </c>
      <c r="C53" s="1" t="str">
        <f>'様式3（U20申込書）'!C20</f>
        <v>U20</v>
      </c>
      <c r="D53" s="1">
        <f>'様式3（U20申込書）'!D20</f>
        <v>0</v>
      </c>
      <c r="E53" s="1">
        <f>'様式3（U20申込書）'!E20</f>
        <v>0</v>
      </c>
      <c r="F53" s="1">
        <f>'様式3（U20申込書）'!F20</f>
        <v>0</v>
      </c>
      <c r="G53" s="1">
        <f>'様式3（U20申込書）'!G20</f>
        <v>0</v>
      </c>
      <c r="H53" s="1" t="str">
        <f>'様式3（U20申込書）'!H20</f>
        <v/>
      </c>
      <c r="I53" s="1" t="str">
        <f>'様式3（U20申込書）'!I20</f>
        <v/>
      </c>
      <c r="J53" s="1">
        <f>'様式3（U20申込書）'!J20</f>
        <v>0</v>
      </c>
      <c r="K53" s="1" t="str">
        <f>'様式3（U20申込書）'!K20</f>
        <v>高等学校</v>
      </c>
      <c r="L53" s="1" t="str">
        <f>'様式3（U20申込書）'!L20</f>
        <v>（選択）</v>
      </c>
      <c r="M53" s="1" t="str">
        <f>'様式3（U20申込書）'!M20</f>
        <v>（選択）</v>
      </c>
      <c r="N53" s="1" t="str">
        <f>'様式3（U20申込書）'!N20</f>
        <v>（選択）</v>
      </c>
      <c r="O53" s="1" t="str">
        <f>'様式3（U20申込書）'!O20</f>
        <v>（選択）</v>
      </c>
      <c r="P53" s="1" t="str">
        <f>'様式3（U20申込書）'!P20</f>
        <v>JWF25</v>
      </c>
      <c r="Q53" s="1" t="str">
        <f>'様式3（U20申込書）'!Q20</f>
        <v>-</v>
      </c>
      <c r="R53" s="1">
        <f>'様式3（U20申込書）'!R20</f>
        <v>0</v>
      </c>
    </row>
    <row r="54" spans="1:18">
      <c r="A54" s="1">
        <f>'様式3（U20申込書）'!A21</f>
        <v>2</v>
      </c>
      <c r="B54" s="1">
        <f>'様式3（U20申込書）'!B21</f>
        <v>0</v>
      </c>
      <c r="C54" s="1" t="str">
        <f>'様式3（U20申込書）'!C21</f>
        <v>U20</v>
      </c>
      <c r="D54" s="1">
        <f>'様式3（U20申込書）'!D21</f>
        <v>0</v>
      </c>
      <c r="E54" s="1">
        <f>'様式3（U20申込書）'!E21</f>
        <v>0</v>
      </c>
      <c r="F54" s="1">
        <f>'様式3（U20申込書）'!F21</f>
        <v>0</v>
      </c>
      <c r="G54" s="1">
        <f>'様式3（U20申込書）'!G21</f>
        <v>0</v>
      </c>
      <c r="H54" s="1" t="str">
        <f>'様式3（U20申込書）'!H21</f>
        <v/>
      </c>
      <c r="I54" s="1" t="str">
        <f>'様式3（U20申込書）'!I21</f>
        <v/>
      </c>
      <c r="J54" s="1">
        <f>'様式3（U20申込書）'!J21</f>
        <v>0</v>
      </c>
      <c r="K54" s="1" t="str">
        <f>'様式3（U20申込書）'!K21</f>
        <v>高等学校</v>
      </c>
      <c r="L54" s="1" t="str">
        <f>'様式3（U20申込書）'!L21</f>
        <v>（選択）</v>
      </c>
      <c r="M54" s="1" t="str">
        <f>'様式3（U20申込書）'!M21</f>
        <v>（選択）</v>
      </c>
      <c r="N54" s="1" t="str">
        <f>'様式3（U20申込書）'!N21</f>
        <v>（選択）</v>
      </c>
      <c r="O54" s="1" t="str">
        <f>'様式3（U20申込書）'!O21</f>
        <v>（選択）</v>
      </c>
      <c r="P54" s="1" t="str">
        <f>'様式3（U20申込書）'!P21</f>
        <v>JWF25</v>
      </c>
      <c r="Q54" s="1" t="str">
        <f>'様式3（U20申込書）'!Q21</f>
        <v>-</v>
      </c>
      <c r="R54" s="1">
        <f>'様式3（U20申込書）'!R21</f>
        <v>0</v>
      </c>
    </row>
    <row r="55" spans="1:18">
      <c r="A55" s="1">
        <f>'様式3（U20申込書）'!A22</f>
        <v>3</v>
      </c>
      <c r="B55" s="1">
        <f>'様式3（U20申込書）'!B22</f>
        <v>0</v>
      </c>
      <c r="C55" s="1" t="str">
        <f>'様式3（U20申込書）'!C22</f>
        <v>U20</v>
      </c>
      <c r="D55" s="1">
        <f>'様式3（U20申込書）'!D22</f>
        <v>0</v>
      </c>
      <c r="E55" s="1">
        <f>'様式3（U20申込書）'!E22</f>
        <v>0</v>
      </c>
      <c r="F55" s="1">
        <f>'様式3（U20申込書）'!F22</f>
        <v>0</v>
      </c>
      <c r="G55" s="1">
        <f>'様式3（U20申込書）'!G22</f>
        <v>0</v>
      </c>
      <c r="H55" s="1" t="str">
        <f>'様式3（U20申込書）'!H22</f>
        <v/>
      </c>
      <c r="I55" s="1" t="str">
        <f>'様式3（U20申込書）'!I22</f>
        <v/>
      </c>
      <c r="J55" s="1">
        <f>'様式3（U20申込書）'!J22</f>
        <v>0</v>
      </c>
      <c r="K55" s="1" t="str">
        <f>'様式3（U20申込書）'!K22</f>
        <v>高等学校</v>
      </c>
      <c r="L55" s="1" t="str">
        <f>'様式3（U20申込書）'!L22</f>
        <v>（選択）</v>
      </c>
      <c r="M55" s="1" t="str">
        <f>'様式3（U20申込書）'!M22</f>
        <v>（選択）</v>
      </c>
      <c r="N55" s="1" t="str">
        <f>'様式3（U20申込書）'!N22</f>
        <v>（選択）</v>
      </c>
      <c r="O55" s="1" t="str">
        <f>'様式3（U20申込書）'!O22</f>
        <v>（選択）</v>
      </c>
      <c r="P55" s="1" t="str">
        <f>'様式3（U20申込書）'!P22</f>
        <v>JWF25</v>
      </c>
      <c r="Q55" s="1" t="str">
        <f>'様式3（U20申込書）'!Q22</f>
        <v>-</v>
      </c>
      <c r="R55" s="1">
        <f>'様式3（U20申込書）'!R22</f>
        <v>0</v>
      </c>
    </row>
    <row r="56" spans="1:18">
      <c r="A56" s="1">
        <f>'様式3（U20申込書）'!A23</f>
        <v>4</v>
      </c>
      <c r="B56" s="1">
        <f>'様式3（U20申込書）'!B23</f>
        <v>0</v>
      </c>
      <c r="C56" s="1" t="str">
        <f>'様式3（U20申込書）'!C23</f>
        <v>U20</v>
      </c>
      <c r="D56" s="1">
        <f>'様式3（U20申込書）'!D23</f>
        <v>0</v>
      </c>
      <c r="E56" s="1">
        <f>'様式3（U20申込書）'!E23</f>
        <v>0</v>
      </c>
      <c r="F56" s="1">
        <f>'様式3（U20申込書）'!F23</f>
        <v>0</v>
      </c>
      <c r="G56" s="1">
        <f>'様式3（U20申込書）'!G23</f>
        <v>0</v>
      </c>
      <c r="H56" s="1" t="str">
        <f>'様式3（U20申込書）'!H23</f>
        <v/>
      </c>
      <c r="I56" s="1" t="str">
        <f>'様式3（U20申込書）'!I23</f>
        <v/>
      </c>
      <c r="J56" s="1">
        <f>'様式3（U20申込書）'!J23</f>
        <v>0</v>
      </c>
      <c r="K56" s="1" t="str">
        <f>'様式3（U20申込書）'!K23</f>
        <v>高等学校</v>
      </c>
      <c r="L56" s="1" t="str">
        <f>'様式3（U20申込書）'!L23</f>
        <v>（選択）</v>
      </c>
      <c r="M56" s="1" t="str">
        <f>'様式3（U20申込書）'!M23</f>
        <v>（選択）</v>
      </c>
      <c r="N56" s="1" t="str">
        <f>'様式3（U20申込書）'!N23</f>
        <v>（選択）</v>
      </c>
      <c r="O56" s="1" t="str">
        <f>'様式3（U20申込書）'!O23</f>
        <v>（選択）</v>
      </c>
      <c r="P56" s="1" t="str">
        <f>'様式3（U20申込書）'!P23</f>
        <v>JWF25</v>
      </c>
      <c r="Q56" s="1" t="str">
        <f>'様式3（U20申込書）'!Q23</f>
        <v>-</v>
      </c>
      <c r="R56" s="1">
        <f>'様式3（U20申込書）'!R23</f>
        <v>0</v>
      </c>
    </row>
    <row r="57" spans="1:18">
      <c r="A57" s="1">
        <f>'様式3（U20申込書）'!A24</f>
        <v>5</v>
      </c>
      <c r="B57" s="1">
        <f>'様式3（U20申込書）'!B24</f>
        <v>0</v>
      </c>
      <c r="C57" s="1" t="str">
        <f>'様式3（U20申込書）'!C24</f>
        <v>U20</v>
      </c>
      <c r="D57" s="1">
        <f>'様式3（U20申込書）'!D24</f>
        <v>0</v>
      </c>
      <c r="E57" s="1">
        <f>'様式3（U20申込書）'!E24</f>
        <v>0</v>
      </c>
      <c r="F57" s="1">
        <f>'様式3（U20申込書）'!F24</f>
        <v>0</v>
      </c>
      <c r="G57" s="1">
        <f>'様式3（U20申込書）'!G24</f>
        <v>0</v>
      </c>
      <c r="H57" s="1" t="str">
        <f>'様式3（U20申込書）'!H24</f>
        <v/>
      </c>
      <c r="I57" s="1" t="str">
        <f>'様式3（U20申込書）'!I24</f>
        <v/>
      </c>
      <c r="J57" s="1">
        <f>'様式3（U20申込書）'!J24</f>
        <v>0</v>
      </c>
      <c r="K57" s="1" t="str">
        <f>'様式3（U20申込書）'!K24</f>
        <v>高等学校</v>
      </c>
      <c r="L57" s="1" t="str">
        <f>'様式3（U20申込書）'!L24</f>
        <v>（選択）</v>
      </c>
      <c r="M57" s="1" t="str">
        <f>'様式3（U20申込書）'!M24</f>
        <v>（選択）</v>
      </c>
      <c r="N57" s="1" t="str">
        <f>'様式3（U20申込書）'!N24</f>
        <v>（選択）</v>
      </c>
      <c r="O57" s="1" t="str">
        <f>'様式3（U20申込書）'!O24</f>
        <v>（選択）</v>
      </c>
      <c r="P57" s="1" t="str">
        <f>'様式3（U20申込書）'!P24</f>
        <v>JWF25</v>
      </c>
      <c r="Q57" s="1" t="str">
        <f>'様式3（U20申込書）'!Q24</f>
        <v>-</v>
      </c>
      <c r="R57" s="1">
        <f>'様式3（U20申込書）'!R24</f>
        <v>0</v>
      </c>
    </row>
    <row r="58" spans="1:18">
      <c r="A58" s="1">
        <f>'様式3（U20申込書）'!A25</f>
        <v>6</v>
      </c>
      <c r="B58" s="1">
        <f>'様式3（U20申込書）'!B25</f>
        <v>0</v>
      </c>
      <c r="C58" s="1" t="str">
        <f>'様式3（U20申込書）'!C25</f>
        <v>U20</v>
      </c>
      <c r="D58" s="1">
        <f>'様式3（U20申込書）'!D25</f>
        <v>0</v>
      </c>
      <c r="E58" s="1">
        <f>'様式3（U20申込書）'!E25</f>
        <v>0</v>
      </c>
      <c r="F58" s="1">
        <f>'様式3（U20申込書）'!F25</f>
        <v>0</v>
      </c>
      <c r="G58" s="1">
        <f>'様式3（U20申込書）'!G25</f>
        <v>0</v>
      </c>
      <c r="H58" s="1" t="str">
        <f>'様式3（U20申込書）'!H25</f>
        <v/>
      </c>
      <c r="I58" s="1" t="str">
        <f>'様式3（U20申込書）'!I25</f>
        <v/>
      </c>
      <c r="J58" s="1">
        <f>'様式3（U20申込書）'!J25</f>
        <v>0</v>
      </c>
      <c r="K58" s="1" t="str">
        <f>'様式3（U20申込書）'!K25</f>
        <v>高等学校</v>
      </c>
      <c r="L58" s="1" t="str">
        <f>'様式3（U20申込書）'!L25</f>
        <v>（選択）</v>
      </c>
      <c r="M58" s="1" t="str">
        <f>'様式3（U20申込書）'!M25</f>
        <v>（選択）</v>
      </c>
      <c r="N58" s="1" t="str">
        <f>'様式3（U20申込書）'!N25</f>
        <v>（選択）</v>
      </c>
      <c r="O58" s="1" t="str">
        <f>'様式3（U20申込書）'!O25</f>
        <v>（選択）</v>
      </c>
      <c r="P58" s="1" t="str">
        <f>'様式3（U20申込書）'!P25</f>
        <v>JWF25</v>
      </c>
      <c r="Q58" s="1" t="str">
        <f>'様式3（U20申込書）'!Q25</f>
        <v>-</v>
      </c>
      <c r="R58" s="1">
        <f>'様式3（U20申込書）'!R25</f>
        <v>0</v>
      </c>
    </row>
    <row r="59" spans="1:18">
      <c r="A59" s="1">
        <f>'様式3（U20申込書）'!A26</f>
        <v>7</v>
      </c>
      <c r="B59" s="1">
        <f>'様式3（U20申込書）'!B26</f>
        <v>0</v>
      </c>
      <c r="C59" s="1" t="str">
        <f>'様式3（U20申込書）'!C26</f>
        <v>U20</v>
      </c>
      <c r="D59" s="1">
        <f>'様式3（U20申込書）'!D26</f>
        <v>0</v>
      </c>
      <c r="E59" s="1">
        <f>'様式3（U20申込書）'!E26</f>
        <v>0</v>
      </c>
      <c r="F59" s="1">
        <f>'様式3（U20申込書）'!F26</f>
        <v>0</v>
      </c>
      <c r="G59" s="1">
        <f>'様式3（U20申込書）'!G26</f>
        <v>0</v>
      </c>
      <c r="H59" s="1" t="str">
        <f>'様式3（U20申込書）'!H26</f>
        <v/>
      </c>
      <c r="I59" s="1" t="str">
        <f>'様式3（U20申込書）'!I26</f>
        <v/>
      </c>
      <c r="J59" s="1">
        <f>'様式3（U20申込書）'!J26</f>
        <v>0</v>
      </c>
      <c r="K59" s="1" t="str">
        <f>'様式3（U20申込書）'!K26</f>
        <v>高等学校</v>
      </c>
      <c r="L59" s="1" t="str">
        <f>'様式3（U20申込書）'!L26</f>
        <v>（選択）</v>
      </c>
      <c r="M59" s="1" t="str">
        <f>'様式3（U20申込書）'!M26</f>
        <v>（選択）</v>
      </c>
      <c r="N59" s="1" t="str">
        <f>'様式3（U20申込書）'!N26</f>
        <v>（選択）</v>
      </c>
      <c r="O59" s="1" t="str">
        <f>'様式3（U20申込書）'!O26</f>
        <v>（選択）</v>
      </c>
      <c r="P59" s="1" t="str">
        <f>'様式3（U20申込書）'!P26</f>
        <v>JWF25</v>
      </c>
      <c r="Q59" s="1" t="str">
        <f>'様式3（U20申込書）'!Q26</f>
        <v>-</v>
      </c>
      <c r="R59" s="1">
        <f>'様式3（U20申込書）'!R26</f>
        <v>0</v>
      </c>
    </row>
    <row r="60" spans="1:18">
      <c r="A60" s="1">
        <f>'様式3（U20申込書）'!A27</f>
        <v>8</v>
      </c>
      <c r="B60" s="1">
        <f>'様式3（U20申込書）'!B27</f>
        <v>0</v>
      </c>
      <c r="C60" s="1" t="str">
        <f>'様式3（U20申込書）'!C27</f>
        <v>U20</v>
      </c>
      <c r="D60" s="1">
        <f>'様式3（U20申込書）'!D27</f>
        <v>0</v>
      </c>
      <c r="E60" s="1">
        <f>'様式3（U20申込書）'!E27</f>
        <v>0</v>
      </c>
      <c r="F60" s="1">
        <f>'様式3（U20申込書）'!F27</f>
        <v>0</v>
      </c>
      <c r="G60" s="1">
        <f>'様式3（U20申込書）'!G27</f>
        <v>0</v>
      </c>
      <c r="H60" s="1" t="str">
        <f>'様式3（U20申込書）'!H27</f>
        <v/>
      </c>
      <c r="I60" s="1" t="str">
        <f>'様式3（U20申込書）'!I27</f>
        <v/>
      </c>
      <c r="J60" s="1">
        <f>'様式3（U20申込書）'!J27</f>
        <v>0</v>
      </c>
      <c r="K60" s="1" t="str">
        <f>'様式3（U20申込書）'!K27</f>
        <v>高等学校</v>
      </c>
      <c r="L60" s="1" t="str">
        <f>'様式3（U20申込書）'!L27</f>
        <v>（選択）</v>
      </c>
      <c r="M60" s="1" t="str">
        <f>'様式3（U20申込書）'!M27</f>
        <v>（選択）</v>
      </c>
      <c r="N60" s="1" t="str">
        <f>'様式3（U20申込書）'!N27</f>
        <v>（選択）</v>
      </c>
      <c r="O60" s="1" t="str">
        <f>'様式3（U20申込書）'!O27</f>
        <v>（選択）</v>
      </c>
      <c r="P60" s="1" t="str">
        <f>'様式3（U20申込書）'!P27</f>
        <v>JWF25</v>
      </c>
      <c r="Q60" s="1" t="str">
        <f>'様式3（U20申込書）'!Q27</f>
        <v>-</v>
      </c>
      <c r="R60" s="1">
        <f>'様式3（U20申込書）'!R27</f>
        <v>0</v>
      </c>
    </row>
    <row r="61" spans="1:18">
      <c r="A61" s="1">
        <f>'様式3（U20申込書）'!A28</f>
        <v>9</v>
      </c>
      <c r="B61" s="1">
        <f>'様式3（U20申込書）'!B28</f>
        <v>0</v>
      </c>
      <c r="C61" s="1" t="str">
        <f>'様式3（U20申込書）'!C28</f>
        <v>U20</v>
      </c>
      <c r="D61" s="1">
        <f>'様式3（U20申込書）'!D28</f>
        <v>0</v>
      </c>
      <c r="E61" s="1">
        <f>'様式3（U20申込書）'!E28</f>
        <v>0</v>
      </c>
      <c r="F61" s="1">
        <f>'様式3（U20申込書）'!F28</f>
        <v>0</v>
      </c>
      <c r="G61" s="1">
        <f>'様式3（U20申込書）'!G28</f>
        <v>0</v>
      </c>
      <c r="H61" s="1" t="str">
        <f>'様式3（U20申込書）'!H28</f>
        <v/>
      </c>
      <c r="I61" s="1" t="str">
        <f>'様式3（U20申込書）'!I28</f>
        <v/>
      </c>
      <c r="J61" s="1">
        <f>'様式3（U20申込書）'!J28</f>
        <v>0</v>
      </c>
      <c r="K61" s="1" t="str">
        <f>'様式3（U20申込書）'!K28</f>
        <v>高等学校</v>
      </c>
      <c r="L61" s="1" t="str">
        <f>'様式3（U20申込書）'!L28</f>
        <v>（選択）</v>
      </c>
      <c r="M61" s="1" t="str">
        <f>'様式3（U20申込書）'!M28</f>
        <v>（選択）</v>
      </c>
      <c r="N61" s="1" t="str">
        <f>'様式3（U20申込書）'!N28</f>
        <v>（選択）</v>
      </c>
      <c r="O61" s="1" t="str">
        <f>'様式3（U20申込書）'!O28</f>
        <v>（選択）</v>
      </c>
      <c r="P61" s="1" t="str">
        <f>'様式3（U20申込書）'!P28</f>
        <v>JWF25</v>
      </c>
      <c r="Q61" s="1" t="str">
        <f>'様式3（U20申込書）'!Q28</f>
        <v>-</v>
      </c>
      <c r="R61" s="1">
        <f>'様式3（U20申込書）'!R28</f>
        <v>0</v>
      </c>
    </row>
    <row r="62" spans="1:18">
      <c r="A62" s="1">
        <f>'様式3（U20申込書）'!A29</f>
        <v>10</v>
      </c>
      <c r="B62" s="1">
        <f>'様式3（U20申込書）'!B29</f>
        <v>0</v>
      </c>
      <c r="C62" s="1" t="str">
        <f>'様式3（U20申込書）'!C29</f>
        <v>U20</v>
      </c>
      <c r="D62" s="1">
        <f>'様式3（U20申込書）'!D29</f>
        <v>0</v>
      </c>
      <c r="E62" s="1">
        <f>'様式3（U20申込書）'!E29</f>
        <v>0</v>
      </c>
      <c r="F62" s="1">
        <f>'様式3（U20申込書）'!F29</f>
        <v>0</v>
      </c>
      <c r="G62" s="1">
        <f>'様式3（U20申込書）'!G29</f>
        <v>0</v>
      </c>
      <c r="H62" s="1" t="str">
        <f>'様式3（U20申込書）'!H29</f>
        <v/>
      </c>
      <c r="I62" s="1" t="str">
        <f>'様式3（U20申込書）'!I29</f>
        <v/>
      </c>
      <c r="J62" s="1">
        <f>'様式3（U20申込書）'!J29</f>
        <v>0</v>
      </c>
      <c r="K62" s="1" t="str">
        <f>'様式3（U20申込書）'!K29</f>
        <v>高等学校</v>
      </c>
      <c r="L62" s="1" t="str">
        <f>'様式3（U20申込書）'!L29</f>
        <v>（選択）</v>
      </c>
      <c r="M62" s="1" t="str">
        <f>'様式3（U20申込書）'!M29</f>
        <v>（選択）</v>
      </c>
      <c r="N62" s="1" t="str">
        <f>'様式3（U20申込書）'!N29</f>
        <v>（選択）</v>
      </c>
      <c r="O62" s="1" t="str">
        <f>'様式3（U20申込書）'!O29</f>
        <v>（選択）</v>
      </c>
      <c r="P62" s="1" t="str">
        <f>'様式3（U20申込書）'!P29</f>
        <v>JWF25</v>
      </c>
      <c r="Q62" s="1" t="str">
        <f>'様式3（U20申込書）'!Q29</f>
        <v>-</v>
      </c>
      <c r="R62" s="1">
        <f>'様式3（U20申込書）'!R29</f>
        <v>0</v>
      </c>
    </row>
    <row r="63" spans="1:18">
      <c r="A63" s="1">
        <f>'様式3（U20申込書）'!A30</f>
        <v>11</v>
      </c>
      <c r="B63" s="1">
        <f>'様式3（U20申込書）'!B30</f>
        <v>0</v>
      </c>
      <c r="C63" s="1" t="str">
        <f>'様式3（U20申込書）'!C30</f>
        <v>U20</v>
      </c>
      <c r="D63" s="1">
        <f>'様式3（U20申込書）'!D30</f>
        <v>0</v>
      </c>
      <c r="E63" s="1">
        <f>'様式3（U20申込書）'!E30</f>
        <v>0</v>
      </c>
      <c r="F63" s="1">
        <f>'様式3（U20申込書）'!F30</f>
        <v>0</v>
      </c>
      <c r="G63" s="1">
        <f>'様式3（U20申込書）'!G30</f>
        <v>0</v>
      </c>
      <c r="H63" s="1" t="str">
        <f>'様式3（U20申込書）'!H30</f>
        <v/>
      </c>
      <c r="I63" s="1" t="str">
        <f>'様式3（U20申込書）'!I30</f>
        <v/>
      </c>
      <c r="J63" s="1">
        <f>'様式3（U20申込書）'!J30</f>
        <v>0</v>
      </c>
      <c r="K63" s="1" t="str">
        <f>'様式3（U20申込書）'!K30</f>
        <v>高等学校</v>
      </c>
      <c r="L63" s="1" t="str">
        <f>'様式3（U20申込書）'!L30</f>
        <v>（選択）</v>
      </c>
      <c r="M63" s="1" t="str">
        <f>'様式3（U20申込書）'!M30</f>
        <v>（選択）</v>
      </c>
      <c r="N63" s="1" t="str">
        <f>'様式3（U20申込書）'!N30</f>
        <v>（選択）</v>
      </c>
      <c r="O63" s="1" t="str">
        <f>'様式3（U20申込書）'!O30</f>
        <v>（選択）</v>
      </c>
      <c r="P63" s="1" t="str">
        <f>'様式3（U20申込書）'!P30</f>
        <v>JWF25</v>
      </c>
      <c r="Q63" s="1" t="str">
        <f>'様式3（U20申込書）'!Q30</f>
        <v>-</v>
      </c>
      <c r="R63" s="1">
        <f>'様式3（U20申込書）'!R30</f>
        <v>0</v>
      </c>
    </row>
    <row r="64" spans="1:18">
      <c r="A64" s="1">
        <f>'様式3（U20申込書）'!A31</f>
        <v>12</v>
      </c>
      <c r="B64" s="1">
        <f>'様式3（U20申込書）'!B31</f>
        <v>0</v>
      </c>
      <c r="C64" s="1" t="str">
        <f>'様式3（U20申込書）'!C31</f>
        <v>U20</v>
      </c>
      <c r="D64" s="1">
        <f>'様式3（U20申込書）'!D31</f>
        <v>0</v>
      </c>
      <c r="E64" s="1">
        <f>'様式3（U20申込書）'!E31</f>
        <v>0</v>
      </c>
      <c r="F64" s="1">
        <f>'様式3（U20申込書）'!F31</f>
        <v>0</v>
      </c>
      <c r="G64" s="1">
        <f>'様式3（U20申込書）'!G31</f>
        <v>0</v>
      </c>
      <c r="H64" s="1" t="str">
        <f>'様式3（U20申込書）'!H31</f>
        <v/>
      </c>
      <c r="I64" s="1" t="str">
        <f>'様式3（U20申込書）'!I31</f>
        <v/>
      </c>
      <c r="J64" s="1">
        <f>'様式3（U20申込書）'!J31</f>
        <v>0</v>
      </c>
      <c r="K64" s="1" t="str">
        <f>'様式3（U20申込書）'!K31</f>
        <v>高等学校</v>
      </c>
      <c r="L64" s="1" t="str">
        <f>'様式3（U20申込書）'!L31</f>
        <v>（選択）</v>
      </c>
      <c r="M64" s="1" t="str">
        <f>'様式3（U20申込書）'!M31</f>
        <v>（選択）</v>
      </c>
      <c r="N64" s="1" t="str">
        <f>'様式3（U20申込書）'!N31</f>
        <v>（選択）</v>
      </c>
      <c r="O64" s="1" t="str">
        <f>'様式3（U20申込書）'!O31</f>
        <v>（選択）</v>
      </c>
      <c r="P64" s="1" t="str">
        <f>'様式3（U20申込書）'!P31</f>
        <v>JWF25</v>
      </c>
      <c r="Q64" s="1" t="str">
        <f>'様式3（U20申込書）'!Q31</f>
        <v>-</v>
      </c>
      <c r="R64" s="1">
        <f>'様式3（U20申込書）'!R31</f>
        <v>0</v>
      </c>
    </row>
    <row r="65" spans="1:18">
      <c r="A65" s="1">
        <f>'様式3（U20申込書）'!A32</f>
        <v>13</v>
      </c>
      <c r="B65" s="1">
        <f>'様式3（U20申込書）'!B32</f>
        <v>0</v>
      </c>
      <c r="C65" s="1" t="str">
        <f>'様式3（U20申込書）'!C32</f>
        <v>U20</v>
      </c>
      <c r="D65" s="1">
        <f>'様式3（U20申込書）'!D32</f>
        <v>0</v>
      </c>
      <c r="E65" s="1">
        <f>'様式3（U20申込書）'!E32</f>
        <v>0</v>
      </c>
      <c r="F65" s="1">
        <f>'様式3（U20申込書）'!F32</f>
        <v>0</v>
      </c>
      <c r="G65" s="1">
        <f>'様式3（U20申込書）'!G32</f>
        <v>0</v>
      </c>
      <c r="H65" s="1" t="str">
        <f>'様式3（U20申込書）'!H32</f>
        <v/>
      </c>
      <c r="I65" s="1" t="str">
        <f>'様式3（U20申込書）'!I32</f>
        <v/>
      </c>
      <c r="J65" s="1">
        <f>'様式3（U20申込書）'!J32</f>
        <v>0</v>
      </c>
      <c r="K65" s="1" t="str">
        <f>'様式3（U20申込書）'!K32</f>
        <v>高等学校</v>
      </c>
      <c r="L65" s="1" t="str">
        <f>'様式3（U20申込書）'!L32</f>
        <v>（選択）</v>
      </c>
      <c r="M65" s="1" t="str">
        <f>'様式3（U20申込書）'!M32</f>
        <v>（選択）</v>
      </c>
      <c r="N65" s="1" t="str">
        <f>'様式3（U20申込書）'!N32</f>
        <v>（選択）</v>
      </c>
      <c r="O65" s="1" t="str">
        <f>'様式3（U20申込書）'!O32</f>
        <v>（選択）</v>
      </c>
      <c r="P65" s="1" t="str">
        <f>'様式3（U20申込書）'!P32</f>
        <v>JWF25</v>
      </c>
      <c r="Q65" s="1" t="str">
        <f>'様式3（U20申込書）'!Q32</f>
        <v>-</v>
      </c>
      <c r="R65" s="1">
        <f>'様式3（U20申込書）'!R32</f>
        <v>0</v>
      </c>
    </row>
    <row r="66" spans="1:18">
      <c r="A66" s="1">
        <f>'様式3（U20申込書）'!A33</f>
        <v>14</v>
      </c>
      <c r="B66" s="1">
        <f>'様式3（U20申込書）'!B33</f>
        <v>0</v>
      </c>
      <c r="C66" s="1" t="str">
        <f>'様式3（U20申込書）'!C33</f>
        <v>U20</v>
      </c>
      <c r="D66" s="1">
        <f>'様式3（U20申込書）'!D33</f>
        <v>0</v>
      </c>
      <c r="E66" s="1">
        <f>'様式3（U20申込書）'!E33</f>
        <v>0</v>
      </c>
      <c r="F66" s="1">
        <f>'様式3（U20申込書）'!F33</f>
        <v>0</v>
      </c>
      <c r="G66" s="1">
        <f>'様式3（U20申込書）'!G33</f>
        <v>0</v>
      </c>
      <c r="H66" s="1" t="str">
        <f>'様式3（U20申込書）'!H33</f>
        <v/>
      </c>
      <c r="I66" s="1" t="str">
        <f>'様式3（U20申込書）'!I33</f>
        <v/>
      </c>
      <c r="J66" s="1">
        <f>'様式3（U20申込書）'!J33</f>
        <v>0</v>
      </c>
      <c r="K66" s="1" t="str">
        <f>'様式3（U20申込書）'!K33</f>
        <v>高等学校</v>
      </c>
      <c r="L66" s="1" t="str">
        <f>'様式3（U20申込書）'!L33</f>
        <v>（選択）</v>
      </c>
      <c r="M66" s="1" t="str">
        <f>'様式3（U20申込書）'!M33</f>
        <v>（選択）</v>
      </c>
      <c r="N66" s="1" t="str">
        <f>'様式3（U20申込書）'!N33</f>
        <v>（選択）</v>
      </c>
      <c r="O66" s="1" t="str">
        <f>'様式3（U20申込書）'!O33</f>
        <v>（選択）</v>
      </c>
      <c r="P66" s="1" t="str">
        <f>'様式3（U20申込書）'!P33</f>
        <v>JWF25</v>
      </c>
      <c r="Q66" s="1" t="str">
        <f>'様式3（U20申込書）'!Q33</f>
        <v>-</v>
      </c>
      <c r="R66" s="1">
        <f>'様式3（U20申込書）'!R33</f>
        <v>0</v>
      </c>
    </row>
    <row r="67" spans="1:18">
      <c r="A67" s="1">
        <f>'様式3（U20申込書）'!A34</f>
        <v>15</v>
      </c>
      <c r="B67" s="1">
        <f>'様式3（U20申込書）'!B34</f>
        <v>0</v>
      </c>
      <c r="C67" s="1" t="str">
        <f>'様式3（U20申込書）'!C34</f>
        <v>U20</v>
      </c>
      <c r="D67" s="1">
        <f>'様式3（U20申込書）'!D34</f>
        <v>0</v>
      </c>
      <c r="E67" s="1">
        <f>'様式3（U20申込書）'!E34</f>
        <v>0</v>
      </c>
      <c r="F67" s="1">
        <f>'様式3（U20申込書）'!F34</f>
        <v>0</v>
      </c>
      <c r="G67" s="1">
        <f>'様式3（U20申込書）'!G34</f>
        <v>0</v>
      </c>
      <c r="H67" s="1" t="str">
        <f>'様式3（U20申込書）'!H34</f>
        <v/>
      </c>
      <c r="I67" s="1" t="str">
        <f>'様式3（U20申込書）'!I34</f>
        <v/>
      </c>
      <c r="J67" s="1">
        <f>'様式3（U20申込書）'!J34</f>
        <v>0</v>
      </c>
      <c r="K67" s="1" t="str">
        <f>'様式3（U20申込書）'!K34</f>
        <v>高等学校</v>
      </c>
      <c r="L67" s="1" t="str">
        <f>'様式3（U20申込書）'!L34</f>
        <v>（選択）</v>
      </c>
      <c r="M67" s="1" t="str">
        <f>'様式3（U20申込書）'!M34</f>
        <v>（選択）</v>
      </c>
      <c r="N67" s="1" t="str">
        <f>'様式3（U20申込書）'!N34</f>
        <v>（選択）</v>
      </c>
      <c r="O67" s="1" t="str">
        <f>'様式3（U20申込書）'!O34</f>
        <v>（選択）</v>
      </c>
      <c r="P67" s="1" t="str">
        <f>'様式3（U20申込書）'!P34</f>
        <v>JWF25</v>
      </c>
      <c r="Q67" s="1" t="str">
        <f>'様式3（U20申込書）'!Q34</f>
        <v>-</v>
      </c>
      <c r="R67" s="1">
        <f>'様式3（U20申込書）'!R34</f>
        <v>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様式1（U15申込書）</vt:lpstr>
      <vt:lpstr>様式2（U17申込書）</vt:lpstr>
      <vt:lpstr>様式3（U20申込書）</vt:lpstr>
      <vt:lpstr>参加料</vt:lpstr>
      <vt:lpstr>database</vt:lpstr>
      <vt:lpstr>FS</vt:lpstr>
      <vt:lpstr>GR</vt:lpstr>
      <vt:lpstr>'様式1（U15申込書）'!Print_Area</vt:lpstr>
      <vt:lpstr>'様式2（U17申込書）'!Print_Area</vt:lpstr>
      <vt:lpstr>'様式3（U20申込書）'!Print_Area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sugawara</dc:creator>
  <cp:lastModifiedBy>菅原和哉</cp:lastModifiedBy>
  <cp:lastPrinted>2024-07-05T03:57:09Z</cp:lastPrinted>
  <dcterms:created xsi:type="dcterms:W3CDTF">2017-01-20T00:46:14Z</dcterms:created>
  <dcterms:modified xsi:type="dcterms:W3CDTF">2025-10-20T01:18:59Z</dcterms:modified>
</cp:coreProperties>
</file>